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Avd-A\Enh-Aj\7 Upphandling\3. Antons mapp\.Pågående ärenden\2025-003322 Testare till fiskerikontroll\"/>
    </mc:Choice>
  </mc:AlternateContent>
  <xr:revisionPtr revIDLastSave="0" documentId="13_ncr:1_{974397A3-0141-4654-BEA5-50033C898DE1}" xr6:coauthVersionLast="47" xr6:coauthVersionMax="47" xr10:uidLastSave="{00000000-0000-0000-0000-000000000000}"/>
  <bookViews>
    <workbookView xWindow="-105" yWindow="0" windowWidth="26010" windowHeight="20985" xr2:uid="{00000000-000D-0000-FFFF-FFFF00000000}"/>
  </bookViews>
  <sheets>
    <sheet name="Avropsförfråg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9" i="1" l="1"/>
  <c r="P35" i="1"/>
  <c r="P32" i="1"/>
  <c r="Q7" i="1"/>
  <c r="P38" i="1" l="1"/>
  <c r="P31" i="1"/>
  <c r="P33" i="1"/>
  <c r="P34" i="1"/>
  <c r="P36" i="1"/>
  <c r="P37" i="1"/>
  <c r="P41" i="1" l="1"/>
  <c r="P22" i="1" l="1"/>
  <c r="P24" i="1" l="1"/>
</calcChain>
</file>

<file path=xl/sharedStrings.xml><?xml version="1.0" encoding="utf-8"?>
<sst xmlns="http://schemas.openxmlformats.org/spreadsheetml/2006/main" count="86" uniqueCount="69">
  <si>
    <t>Org.nr:</t>
  </si>
  <si>
    <t>202100-6420</t>
  </si>
  <si>
    <t>HaVdnr:</t>
  </si>
  <si>
    <t>Avropsförfrågan - förnyad konkurrensutsättning</t>
  </si>
  <si>
    <t>Organisationsnummer</t>
  </si>
  <si>
    <t>Nr</t>
  </si>
  <si>
    <t>Roll/Kompetens</t>
  </si>
  <si>
    <t>Kompetensnivå</t>
  </si>
  <si>
    <t>Specifikation</t>
  </si>
  <si>
    <t>Pris totalt</t>
  </si>
  <si>
    <t>Totalt pris (utvärderas)</t>
  </si>
  <si>
    <t>Avropande 
organisation:</t>
  </si>
  <si>
    <t>Kravspecifikation</t>
  </si>
  <si>
    <t>Kravuppfyllnad</t>
  </si>
  <si>
    <t>Ska/Bör</t>
  </si>
  <si>
    <t>Havs- och vattenmyndigheten</t>
  </si>
  <si>
    <t>Ramavtalsområde</t>
  </si>
  <si>
    <t>Ramavtalsleverantör</t>
  </si>
  <si>
    <t>Leverantörens svar</t>
  </si>
  <si>
    <t>Kontraktets giltighetstid</t>
  </si>
  <si>
    <t>Förlängningsoption</t>
  </si>
  <si>
    <t>Pris per timme</t>
  </si>
  <si>
    <t>Kommentar (vid behov)</t>
  </si>
  <si>
    <t>Uppfylls kravet?
Ja/Nej</t>
  </si>
  <si>
    <t>Beskrivning av hur leverantören uppfyller kravet eller referera till bilaga</t>
  </si>
  <si>
    <t>Ramavtalets diarienr.</t>
  </si>
  <si>
    <t>Timmar (antal)</t>
  </si>
  <si>
    <t>Kravspecifikation av tjänsten</t>
  </si>
  <si>
    <t>Kontaktperson för avtalet (Namn och telefonnummer)</t>
  </si>
  <si>
    <t>Undertecknare för avtalet (Namn och titel)</t>
  </si>
  <si>
    <t>Specifikation av tjänster</t>
  </si>
  <si>
    <t>Beskrivning av uppdraget</t>
  </si>
  <si>
    <t>Kontaktpersonens epost</t>
  </si>
  <si>
    <t>Poäng</t>
  </si>
  <si>
    <t>Utvärderingsmodell</t>
  </si>
  <si>
    <t>Intervju</t>
  </si>
  <si>
    <t>Börkrav</t>
  </si>
  <si>
    <t>Prispoängsumma</t>
  </si>
  <si>
    <t>Exempel på utvärdering</t>
  </si>
  <si>
    <t>Övrig information</t>
  </si>
  <si>
    <t>Tilldelade poäng (bör krav)</t>
  </si>
  <si>
    <t>Orangemarkerade celler ska fyllas i av anbudsgivaren.</t>
  </si>
  <si>
    <t>Antal poäng (bör krav)</t>
  </si>
  <si>
    <t>IT-konsulttjänster 4. Arkitektur och utveckling</t>
  </si>
  <si>
    <t>23.3-2940-20</t>
  </si>
  <si>
    <t>24 månader</t>
  </si>
  <si>
    <t>12+12 månader</t>
  </si>
  <si>
    <t>Nivå 4</t>
  </si>
  <si>
    <t xml:space="preserve">Testare </t>
  </si>
  <si>
    <t>Ska</t>
  </si>
  <si>
    <t>Bör</t>
  </si>
  <si>
    <t>Ha utfört komplexa uppdrag inom aktuell roll och genomför tjänsten med mycket hög kvalitet.</t>
  </si>
  <si>
    <t>Ska ha mycket goda kunskaper i svenska (tal och skrift)</t>
  </si>
  <si>
    <t>Arbeta på plats i Havs- och vattenmyndighetens lokaler (Gullbergs standagata 15, Göteborg). Viss möjlighet till distansarbete finns efter överenskommelse</t>
  </si>
  <si>
    <t xml:space="preserve">Se även "beskrivning av uppdraget". 
Vi söker efter en erfaren testare som ska kunna tänka utanför boxen och känna ansvar för helheten, inte enbart det enskilda kravet i ett enskilt system. </t>
  </si>
  <si>
    <t>Goda kunskaper i Cypress</t>
  </si>
  <si>
    <t>Kunskap i Python</t>
  </si>
  <si>
    <t xml:space="preserve">Erfarenhet av utveckling i Python. </t>
  </si>
  <si>
    <t xml:space="preserve">Kunskap i Python i kombination med Selenium </t>
  </si>
  <si>
    <t xml:space="preserve">Ha hög kompetens inom aktuell roll och uppfylla kraven enligt nivå 4 i ramavtalet. </t>
  </si>
  <si>
    <t>Det ekonomiskt mest fördelaktiga anbudet med hänsyn till pris och kvalitet kommer att antas. Kriterierna prispoängsumma (30 %), bör-krav (35 %) och intervju (35 %), med angivna viktningstal, kommer att beaktas vid anbudsutvärderingen.</t>
  </si>
  <si>
    <t>Poäng för bör-krav framgår vid respektive krav.
Maximalt kan uppfyllnad av bör-krav resultera i 25 poäng.</t>
  </si>
  <si>
    <t>Poäng delas ut för priset per timme i anbudet utifrån ett referenspris för poängberäkning om 1 000 kronor per timme.
Poäng ges omvänt proportionellt utifrån referenspriset. Där 20 poäng ges för referenspriset.
Formeln för att få fram poäng för offererat pris är: 20 * 1 000 / anbudspris per timme = prispoängsumma.</t>
  </si>
  <si>
    <t>Offererat pris: 960 kronor per timme
Prispoängsumma: 20 * 1 000 / 960 = 20,83 poäng
Börkrav: 10 poäng
Total poäng på intervjun: 13 poäng
Utvärderingssumma = 20,83 * 0,3 + 10 * 0,35 + 13 * 0,35 = 6,25 + 3,5 + 4,55 = 14,3 poäng</t>
  </si>
  <si>
    <r>
      <t xml:space="preserve">Anbud lämnas via upphandlingsverktyget Kommers Annons. I annonsen framgår sista dag för frågor, sista anbudsdag samt anbudets giltighetstid. Frågor ställs via Kommers Annons.
En anbudsgivare får maximalt offerera två (2) kandidater. Om en anbudsgivare väljer att lämna in två kandidater ska det göras på två separata avropsblanketter, där det tydligt framgår för vilken kandidat som blanketten gäller. Dessa kommer då att ses som två olika anbud och kandidaterna kommer att utvärderas var för sig.
Havs- och vattenmyndigheten genomför två stycken snarlika avrop samtidigt (2025-003322 och 2025-003323), där samma kandidat potentiellt kan offereras för båda avropen. Om det sker kommer en (1) intervju för utvärdering att ske med kandidaten och resultatet av intervjun kommer ligga till grund för utvärderingen av anbuden för båda avropen (detta då förutsättningarna för utvärderingen av intervju är identisk för båda avropen). Om samma kandidat får högst utvärderingspoäng för båda avropen kommer anbudet att tilldelas avtalet för uppdraget 2025-003322 </t>
    </r>
    <r>
      <rPr>
        <i/>
        <sz val="11"/>
        <color theme="1"/>
        <rFont val="Arial"/>
        <family val="2"/>
      </rPr>
      <t>Testare till fiskerikontroll</t>
    </r>
    <r>
      <rPr>
        <sz val="11"/>
        <color theme="1"/>
        <rFont val="Arial"/>
        <family val="2"/>
      </rPr>
      <t xml:space="preserve">. I det fallet kommer anbudet som får näst högst utvärderingspoäng för uppdraget 2025-003323 </t>
    </r>
    <r>
      <rPr>
        <i/>
        <sz val="11"/>
        <color theme="1"/>
        <rFont val="Arial"/>
        <family val="2"/>
      </rPr>
      <t>Testare till KORT</t>
    </r>
    <r>
      <rPr>
        <sz val="11"/>
        <color theme="1"/>
        <rFont val="Arial"/>
        <family val="2"/>
      </rPr>
      <t xml:space="preserve"> att tilldelas avtalet för 2025-003323.
Fakturering får ske månadsvis i efterskott för upparbetade kostnader.
Faktura skickas elektroniskt till Havs- och vattenmyndighetens PEPPOL-ID: 0007:2021006420</t>
    </r>
  </si>
  <si>
    <t>Havs- och vattenmyndigheten kommer bjuda in de fem (5) offererade kandidater som ligger bäst till efter beräkning av poäng för uppfyllda bör-krav och prispoäng till en intervju för utvärdering. Intervjuerna sker på distans via digitalt mötesverktyg som HaV står för och är 30 min långa.
Följande punkter kommer bedömas under intervjun:
Service- och teamorienterad – (0-5 poäng)
Kommunikativ förmåga – (0-5 poäng)
Förmågan att sätta sig in i de behov verksamhetsrepresentanter beskriver - (0-5 poäng)
Förmåga att omsätta våra behov till en ändamålsenlig leverans – (0-10 poäng) 
Vid intervjun kommer var och en av ovanstående punkter att poängsättas enligt skalan 0-5 resp. 0-10:
5/10 Föredömligt – uppfyller föredömlig nivå, exemplariskt bra
4/8 Utmärkt - uppfyller utmärkt nivå
3/6 Mycket bra - uppfyller bra nivå
2/4 Bra – uppfyller nivå
1/2 Inget utmärkande – uppfyller knappt acceptabel nivå, inget utmärkande
0 Otillräckligt – uppfyller ej acceptabel nivå
Maximalt kan intervjun således resultera i 25 poäng.</t>
  </si>
  <si>
    <t>2025-003322</t>
  </si>
  <si>
    <t>Testare inom KORT-förvaltning, vilket är fiskeriförvaltningens applikationer. I KORT-förvaltningens applikationer ingår diverse olika inmatningssystem och övervakningssystem för att uppfylla de lagkrav som gäller fiskerinäringen i EU.
I arbetet ingår att skapa och utföra manuella tester utifrån angivna krav och att skapa och hantera automatiska tester. De automatiska testerna görs företrädesvis i testverktyget Cypress, men även andra testverktyg används såsom SoapUI och Python-script. 
I arbetet ingår också att vara behjälplig vid felsökning av problem som uppstår i de applikationer som KORT-förvaltningen handhar. 
Uppdraget är på heltid.</t>
  </si>
  <si>
    <t>CV som visar på att ovantstående krav uppfylls ska bifogas anbudet.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</si>
</sst>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0;\-#,##0;"/>
  </numFmts>
  <fonts count="16"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sz val="12"/>
      <color theme="1"/>
      <name val="Calibri"/>
      <family val="2"/>
      <scheme val="minor"/>
    </font>
    <font>
      <sz val="11"/>
      <color theme="1"/>
      <name val="Arial"/>
      <family val="2"/>
    </font>
    <font>
      <b/>
      <sz val="11"/>
      <color theme="1"/>
      <name val="Arial"/>
      <family val="2"/>
    </font>
    <font>
      <sz val="8"/>
      <color rgb="FF000118"/>
      <name val="Nunito Sans"/>
    </font>
    <font>
      <sz val="14"/>
      <name val="Calibri"/>
      <family val="2"/>
      <scheme val="minor"/>
    </font>
    <font>
      <sz val="11"/>
      <name val="Arial"/>
      <family val="2"/>
    </font>
    <font>
      <sz val="11"/>
      <name val="Calibri"/>
      <family val="2"/>
      <scheme val="minor"/>
    </font>
    <font>
      <i/>
      <sz val="11"/>
      <color theme="1"/>
      <name val="Arial"/>
      <family val="2"/>
    </font>
  </fonts>
  <fills count="8">
    <fill>
      <patternFill patternType="none"/>
    </fill>
    <fill>
      <patternFill patternType="gray125"/>
    </fill>
    <fill>
      <patternFill patternType="solid">
        <fgColor rgb="FFF4FEFD"/>
        <bgColor indexed="64"/>
      </patternFill>
    </fill>
    <fill>
      <patternFill patternType="solid">
        <fgColor rgb="FFFFFFB7"/>
        <bgColor indexed="64"/>
      </patternFill>
    </fill>
    <fill>
      <patternFill patternType="solid">
        <fgColor rgb="FFCCFFCC"/>
        <bgColor indexed="64"/>
      </patternFill>
    </fill>
    <fill>
      <patternFill patternType="solid">
        <fgColor rgb="FFC9FBF6"/>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rgb="FF969696"/>
      </left>
      <right style="thin">
        <color rgb="FF969696"/>
      </right>
      <top style="thin">
        <color rgb="FF969696"/>
      </top>
      <bottom style="thin">
        <color rgb="FF96969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style="thin">
        <color theme="2" tint="-0.499984740745262"/>
      </right>
      <top style="thin">
        <color indexed="64"/>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style="thin">
        <color indexed="64"/>
      </top>
      <bottom/>
      <diagonal/>
    </border>
    <border>
      <left style="thin">
        <color indexed="64"/>
      </left>
      <right/>
      <top/>
      <bottom/>
      <diagonal/>
    </border>
  </borders>
  <cellStyleXfs count="4">
    <xf numFmtId="0" fontId="0" fillId="0" borderId="0"/>
    <xf numFmtId="0" fontId="1" fillId="0" borderId="1" applyNumberFormat="0" applyFont="0" applyFill="0" applyAlignment="0" applyProtection="0"/>
    <xf numFmtId="44" fontId="2" fillId="0" borderId="0" applyFont="0" applyFill="0" applyBorder="0" applyAlignment="0" applyProtection="0"/>
    <xf numFmtId="164" fontId="1" fillId="4" borderId="0" applyNumberFormat="0" applyFont="0" applyBorder="0" applyAlignment="0" applyProtection="0"/>
  </cellStyleXfs>
  <cellXfs count="113">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4" fillId="0" borderId="0" xfId="0" applyFont="1"/>
    <xf numFmtId="0" fontId="5" fillId="0" borderId="0" xfId="0" applyFont="1"/>
    <xf numFmtId="44" fontId="0" fillId="0" borderId="0" xfId="0" applyNumberFormat="1"/>
    <xf numFmtId="0" fontId="0" fillId="0" borderId="2" xfId="0" applyBorder="1" applyAlignment="1">
      <alignment vertical="center"/>
    </xf>
    <xf numFmtId="0" fontId="0" fillId="0" borderId="2" xfId="0" applyBorder="1" applyAlignment="1">
      <alignment horizontal="centerContinuous" vertical="center"/>
    </xf>
    <xf numFmtId="0" fontId="0" fillId="0" borderId="2" xfId="0" applyBorder="1" applyAlignment="1">
      <alignment horizontal="center" vertical="center"/>
    </xf>
    <xf numFmtId="0" fontId="3" fillId="0" borderId="0" xfId="0" applyFont="1"/>
    <xf numFmtId="0" fontId="0" fillId="3" borderId="2" xfId="0" applyFont="1" applyFill="1" applyBorder="1" applyAlignment="1">
      <alignment horizontal="center" vertical="center"/>
    </xf>
    <xf numFmtId="0" fontId="7" fillId="3" borderId="2" xfId="0" applyFont="1" applyFill="1" applyBorder="1" applyAlignment="1">
      <alignment horizontal="left" vertical="top"/>
    </xf>
    <xf numFmtId="0" fontId="7" fillId="0" borderId="2" xfId="0" applyFont="1" applyBorder="1" applyAlignment="1">
      <alignment horizontal="center" vertical="center" wrapText="1"/>
    </xf>
    <xf numFmtId="0" fontId="11" fillId="0" borderId="0" xfId="0" applyFont="1"/>
    <xf numFmtId="1" fontId="0" fillId="5" borderId="10" xfId="2" applyNumberFormat="1" applyFont="1" applyFill="1" applyBorder="1" applyAlignment="1">
      <alignment horizontal="center" vertical="center"/>
    </xf>
    <xf numFmtId="1" fontId="0" fillId="5" borderId="2" xfId="0" applyNumberFormat="1" applyFill="1" applyBorder="1" applyAlignment="1">
      <alignment horizontal="center" vertical="center"/>
    </xf>
    <xf numFmtId="0" fontId="0" fillId="3" borderId="10"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12" xfId="0" applyFont="1" applyFill="1" applyBorder="1" applyAlignment="1">
      <alignment horizontal="center" vertical="center"/>
    </xf>
    <xf numFmtId="0" fontId="9" fillId="3" borderId="18" xfId="0" applyFont="1" applyFill="1" applyBorder="1" applyAlignment="1">
      <alignment horizontal="center" vertical="center" wrapText="1"/>
    </xf>
    <xf numFmtId="0" fontId="6" fillId="0" borderId="19" xfId="0" applyFont="1" applyBorder="1" applyAlignment="1">
      <alignment horizontal="center"/>
    </xf>
    <xf numFmtId="0" fontId="6" fillId="0" borderId="4" xfId="0" applyFont="1" applyBorder="1" applyAlignment="1">
      <alignment horizontal="center"/>
    </xf>
    <xf numFmtId="0" fontId="6" fillId="0" borderId="17" xfId="0" applyFont="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8" fillId="3" borderId="8" xfId="0" applyFont="1" applyFill="1" applyBorder="1" applyAlignment="1">
      <alignment horizontal="center"/>
    </xf>
    <xf numFmtId="0" fontId="8" fillId="3" borderId="9" xfId="0" applyFont="1" applyFill="1" applyBorder="1" applyAlignment="1">
      <alignment horizontal="center"/>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8" fillId="3" borderId="10" xfId="0" applyFont="1" applyFill="1" applyBorder="1" applyAlignment="1">
      <alignment horizontal="center"/>
    </xf>
    <xf numFmtId="0" fontId="8" fillId="3" borderId="11" xfId="0" applyFont="1" applyFill="1" applyBorder="1" applyAlignment="1">
      <alignment horizontal="center"/>
    </xf>
    <xf numFmtId="0" fontId="8" fillId="3" borderId="12" xfId="0" applyFont="1" applyFill="1" applyBorder="1" applyAlignment="1">
      <alignment horizontal="center"/>
    </xf>
    <xf numFmtId="0" fontId="0" fillId="0" borderId="0" xfId="0" applyAlignment="1">
      <alignment horizontal="center"/>
    </xf>
    <xf numFmtId="0" fontId="0" fillId="0" borderId="2" xfId="0" applyFont="1" applyBorder="1" applyAlignment="1">
      <alignment horizontal="center" wrapText="1"/>
    </xf>
    <xf numFmtId="0" fontId="0" fillId="0" borderId="2" xfId="0" applyFont="1" applyBorder="1" applyAlignment="1">
      <alignment horizont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8" xfId="0" applyFont="1" applyFill="1" applyBorder="1" applyAlignment="1">
      <alignment horizontal="center" vertic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5" fillId="0" borderId="0" xfId="0" applyFont="1" applyAlignment="1">
      <alignment horizontal="left"/>
    </xf>
    <xf numFmtId="0" fontId="0" fillId="0" borderId="2" xfId="0" applyBorder="1" applyAlignment="1">
      <alignment horizontal="center" vertical="center"/>
    </xf>
    <xf numFmtId="44" fontId="0" fillId="6" borderId="2" xfId="2" applyFont="1" applyFill="1" applyBorder="1" applyAlignment="1">
      <alignment horizontal="center" vertical="center"/>
    </xf>
    <xf numFmtId="44" fontId="0" fillId="5" borderId="10" xfId="0" applyNumberFormat="1" applyFill="1" applyBorder="1" applyAlignment="1">
      <alignment horizontal="center" vertical="center"/>
    </xf>
    <xf numFmtId="44" fontId="0" fillId="5" borderId="12" xfId="0" applyNumberFormat="1" applyFill="1" applyBorder="1" applyAlignment="1">
      <alignment horizontal="center" vertical="center"/>
    </xf>
    <xf numFmtId="0" fontId="0" fillId="3" borderId="2" xfId="0" applyFont="1" applyFill="1" applyBorder="1" applyAlignment="1">
      <alignment horizontal="center" vertical="center" wrapText="1"/>
    </xf>
    <xf numFmtId="0" fontId="0" fillId="3" borderId="10" xfId="0" applyFont="1" applyFill="1" applyBorder="1" applyAlignment="1">
      <alignment vertical="top" wrapText="1"/>
    </xf>
    <xf numFmtId="0" fontId="0" fillId="3" borderId="11" xfId="0" applyFont="1" applyFill="1" applyBorder="1" applyAlignment="1">
      <alignment vertical="top" wrapText="1"/>
    </xf>
    <xf numFmtId="0" fontId="0" fillId="3" borderId="12" xfId="0" applyFont="1" applyFill="1" applyBorder="1" applyAlignment="1">
      <alignment vertical="top" wrapText="1"/>
    </xf>
    <xf numFmtId="0" fontId="0" fillId="2" borderId="2" xfId="0" applyFill="1" applyBorder="1" applyAlignment="1">
      <alignment horizontal="left" vertical="top" wrapText="1"/>
    </xf>
    <xf numFmtId="164" fontId="0" fillId="5" borderId="10" xfId="0" applyNumberFormat="1" applyFill="1" applyBorder="1" applyAlignment="1">
      <alignment horizontal="center" vertical="center"/>
    </xf>
    <xf numFmtId="164" fontId="0" fillId="5" borderId="12" xfId="0" applyNumberFormat="1" applyFill="1" applyBorder="1" applyAlignment="1">
      <alignment horizontal="center" vertical="center"/>
    </xf>
    <xf numFmtId="0" fontId="0" fillId="2" borderId="1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44" fontId="14" fillId="6" borderId="2" xfId="2" applyFont="1" applyFill="1" applyBorder="1" applyAlignment="1">
      <alignment horizontal="center" vertical="center"/>
    </xf>
    <xf numFmtId="0" fontId="0" fillId="0" borderId="2" xfId="0" applyBorder="1" applyAlignment="1">
      <alignment horizontal="center" vertical="center" wrapText="1"/>
    </xf>
    <xf numFmtId="0" fontId="3" fillId="0" borderId="0" xfId="0" applyFont="1" applyAlignment="1">
      <alignment horizontal="right" vertical="center"/>
    </xf>
    <xf numFmtId="0" fontId="3" fillId="0" borderId="6" xfId="0" applyFont="1" applyBorder="1" applyAlignment="1">
      <alignment horizontal="right" vertical="center"/>
    </xf>
    <xf numFmtId="0" fontId="0" fillId="0" borderId="10" xfId="0" applyBorder="1" applyAlignment="1">
      <alignment horizontal="center" vertical="center"/>
    </xf>
    <xf numFmtId="0" fontId="0" fillId="0" borderId="12" xfId="0" applyBorder="1" applyAlignment="1">
      <alignment horizontal="center" vertical="center"/>
    </xf>
    <xf numFmtId="1" fontId="0" fillId="3" borderId="10" xfId="0" applyNumberFormat="1" applyFill="1" applyBorder="1" applyAlignment="1">
      <alignment horizontal="center" vertical="center"/>
    </xf>
    <xf numFmtId="1" fontId="0" fillId="3" borderId="12" xfId="0" applyNumberFormat="1" applyFill="1" applyBorder="1" applyAlignment="1">
      <alignment horizontal="center" vertical="center"/>
    </xf>
    <xf numFmtId="0" fontId="0" fillId="3" borderId="2" xfId="0" applyFont="1" applyFill="1" applyBorder="1" applyAlignment="1">
      <alignment horizontal="left"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6" borderId="7" xfId="0" quotePrefix="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6" borderId="7" xfId="0" applyFill="1" applyBorder="1" applyAlignment="1">
      <alignment horizontal="center" vertical="center"/>
    </xf>
    <xf numFmtId="0" fontId="12" fillId="7" borderId="0" xfId="0" applyFont="1" applyFill="1" applyAlignment="1">
      <alignment horizontal="center" vertical="center" wrapText="1"/>
    </xf>
    <xf numFmtId="0" fontId="0" fillId="3" borderId="10"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0" borderId="13"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12" xfId="0" applyFont="1" applyFill="1" applyBorder="1" applyAlignment="1">
      <alignment horizontal="left" vertical="top" wrapText="1"/>
    </xf>
    <xf numFmtId="0" fontId="0" fillId="3" borderId="10"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9" fillId="3" borderId="10"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12" xfId="0" applyFont="1" applyFill="1" applyBorder="1" applyAlignment="1">
      <alignment horizontal="left" vertical="top" wrapText="1"/>
    </xf>
    <xf numFmtId="0" fontId="3" fillId="0" borderId="0" xfId="0" applyFont="1" applyAlignment="1">
      <alignment horizontal="right"/>
    </xf>
    <xf numFmtId="0" fontId="0" fillId="0" borderId="0" xfId="0" applyBorder="1" applyAlignment="1"/>
    <xf numFmtId="1" fontId="0" fillId="5" borderId="2" xfId="2" applyNumberFormat="1" applyFont="1" applyFill="1" applyBorder="1" applyAlignment="1">
      <alignment horizontal="center" vertical="center"/>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44" fontId="14" fillId="6" borderId="10" xfId="2" applyFont="1" applyFill="1" applyBorder="1" applyAlignment="1">
      <alignment horizontal="center" vertical="center"/>
    </xf>
    <xf numFmtId="44" fontId="14" fillId="6" borderId="12" xfId="2" applyFont="1" applyFill="1" applyBorder="1" applyAlignment="1">
      <alignment horizontal="center" vertical="center"/>
    </xf>
    <xf numFmtId="0" fontId="0" fillId="3" borderId="10"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12" xfId="0" applyFont="1" applyFill="1" applyBorder="1" applyAlignment="1">
      <alignment horizontal="left" vertical="center" wrapText="1"/>
    </xf>
  </cellXfs>
  <cellStyles count="4">
    <cellStyle name="K Grön" xfId="3" xr:uid="{BCBF9E41-ED1B-498E-AA31-7CB9E577267E}"/>
    <cellStyle name="K Kantlinje" xfId="1" xr:uid="{3A1D5870-1C7E-4AAD-B04C-E2446645B445}"/>
    <cellStyle name="Normal" xfId="0" builtinId="0"/>
    <cellStyle name="Valuta" xfId="2" builtinId="4"/>
  </cellStyles>
  <dxfs count="3">
    <dxf>
      <font>
        <b/>
        <i val="0"/>
      </font>
      <fill>
        <patternFill>
          <bgColor rgb="FFFF0000"/>
        </patternFill>
      </fill>
    </dxf>
    <dxf>
      <font>
        <color rgb="FF006100"/>
      </font>
      <fill>
        <patternFill>
          <bgColor rgb="FFC6EFCE"/>
        </patternFill>
      </fill>
    </dxf>
    <dxf>
      <fill>
        <patternFill>
          <bgColor rgb="FFFFC7CE"/>
        </patternFill>
      </fill>
    </dxf>
  </dxfs>
  <tableStyles count="0" defaultTableStyle="TableStyleMedium2" defaultPivotStyle="PivotStyleLight16"/>
  <colors>
    <mruColors>
      <color rgb="FFC9FBF6"/>
      <color rgb="FFFFFFB7"/>
      <color rgb="FFE7FDFB"/>
      <color rgb="FFFEFBDA"/>
      <color rgb="FFD5FBFA"/>
      <color rgb="FFFBFECE"/>
      <color rgb="FFFEF7CE"/>
      <color rgb="FFF9FDCF"/>
      <color rgb="FFC1F5F5"/>
      <color rgb="FFF4FE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179969</xdr:colOff>
      <xdr:row>1</xdr:row>
      <xdr:rowOff>1317</xdr:rowOff>
    </xdr:from>
    <xdr:to>
      <xdr:col>3</xdr:col>
      <xdr:colOff>412580</xdr:colOff>
      <xdr:row>3</xdr:row>
      <xdr:rowOff>47115</xdr:rowOff>
    </xdr:to>
    <xdr:pic>
      <xdr:nvPicPr>
        <xdr:cNvPr id="2" name="Bildobjekt 1" descr="Havs- och vattenmyndighetens logotyp">
          <a:extLst>
            <a:ext uri="{FF2B5EF4-FFF2-40B4-BE49-F238E27FC236}">
              <a16:creationId xmlns:a16="http://schemas.microsoft.com/office/drawing/2014/main" id="{9AFDA7E4-2CC0-4FEA-82E5-9683FB4D11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365" y="187171"/>
          <a:ext cx="1576875" cy="641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showGridLines="0" tabSelected="1" zoomScale="115" zoomScaleNormal="115" workbookViewId="0">
      <selection activeCell="J9" sqref="J9:L9"/>
    </sheetView>
  </sheetViews>
  <sheetFormatPr defaultRowHeight="15" x14ac:dyDescent="0.25"/>
  <cols>
    <col min="1" max="1" width="4.140625" customWidth="1"/>
    <col min="2" max="2" width="9.140625" customWidth="1"/>
    <col min="3" max="3" width="10" customWidth="1"/>
    <col min="4" max="4" width="11.140625" customWidth="1"/>
    <col min="5" max="5" width="11.5703125" customWidth="1"/>
    <col min="6" max="6" width="8.85546875" customWidth="1"/>
    <col min="10" max="10" width="10.85546875" customWidth="1"/>
    <col min="11" max="11" width="9.5703125" customWidth="1"/>
    <col min="12" max="12" width="8" customWidth="1"/>
    <col min="13" max="13" width="6.85546875" customWidth="1"/>
    <col min="15" max="15" width="9.85546875" customWidth="1"/>
    <col min="16" max="16" width="9" customWidth="1"/>
    <col min="17" max="17" width="8.85546875" customWidth="1"/>
    <col min="23" max="23" width="10.5703125" customWidth="1"/>
  </cols>
  <sheetData>
    <row r="1" spans="1:19" x14ac:dyDescent="0.25">
      <c r="A1" s="44"/>
      <c r="B1" s="44"/>
      <c r="C1" s="44"/>
      <c r="D1" s="44"/>
    </row>
    <row r="2" spans="1:19" ht="29.1" customHeight="1" x14ac:dyDescent="0.25">
      <c r="A2" s="44"/>
      <c r="B2" s="44"/>
      <c r="C2" s="44"/>
      <c r="D2" s="44"/>
      <c r="F2" s="45" t="s">
        <v>11</v>
      </c>
      <c r="G2" s="45"/>
      <c r="H2" s="17" t="s">
        <v>15</v>
      </c>
      <c r="I2" s="18"/>
      <c r="J2" s="19"/>
      <c r="L2" s="32" t="s">
        <v>41</v>
      </c>
      <c r="M2" s="33"/>
      <c r="N2" s="33"/>
      <c r="O2" s="33"/>
      <c r="P2" s="34"/>
    </row>
    <row r="3" spans="1:19" ht="17.45" customHeight="1" x14ac:dyDescent="0.25">
      <c r="A3" s="44"/>
      <c r="B3" s="44"/>
      <c r="C3" s="44"/>
      <c r="D3" s="44"/>
      <c r="F3" s="46" t="s">
        <v>0</v>
      </c>
      <c r="G3" s="46"/>
      <c r="H3" s="41" t="s">
        <v>1</v>
      </c>
      <c r="I3" s="42"/>
      <c r="J3" s="43"/>
      <c r="L3" s="35"/>
      <c r="M3" s="36"/>
      <c r="N3" s="36"/>
      <c r="O3" s="36"/>
      <c r="P3" s="37"/>
    </row>
    <row r="4" spans="1:19" ht="17.100000000000001" customHeight="1" x14ac:dyDescent="0.25">
      <c r="A4" s="44"/>
      <c r="B4" s="44"/>
      <c r="C4" s="44"/>
      <c r="D4" s="44"/>
      <c r="F4" s="46" t="s">
        <v>2</v>
      </c>
      <c r="G4" s="46"/>
      <c r="H4" s="30" t="s">
        <v>66</v>
      </c>
      <c r="I4" s="30"/>
      <c r="J4" s="31"/>
      <c r="L4" s="38"/>
      <c r="M4" s="39"/>
      <c r="N4" s="39"/>
      <c r="O4" s="39"/>
      <c r="P4" s="40"/>
    </row>
    <row r="5" spans="1:19" x14ac:dyDescent="0.25">
      <c r="B5" s="1"/>
      <c r="C5" s="1"/>
      <c r="D5" s="1"/>
    </row>
    <row r="6" spans="1:19" ht="21" x14ac:dyDescent="0.35">
      <c r="B6" s="4" t="s">
        <v>3</v>
      </c>
      <c r="Q6" s="14"/>
    </row>
    <row r="7" spans="1:19" x14ac:dyDescent="0.25">
      <c r="Q7" s="85" t="str">
        <f>IF(SUM(COUNTIF(N31:N39, ""), COUNTIF(J9, ""), COUNTIF(M9, ""), COUNTIF(J11, ""), COUNTIF(M11, ""), COUNTIF(J13, ""), COUNTIF(N22, "")) &gt; 0, "Minst en av orangemarkerade cellerna är inte ifylld", "")</f>
        <v>Minst en av orangemarkerade cellerna är inte ifylld</v>
      </c>
      <c r="R7" s="85"/>
      <c r="S7" s="85"/>
    </row>
    <row r="8" spans="1:19" ht="18.600000000000001" customHeight="1" x14ac:dyDescent="0.25">
      <c r="B8" s="51" t="s">
        <v>16</v>
      </c>
      <c r="C8" s="52"/>
      <c r="D8" s="53"/>
      <c r="E8" s="21" t="s">
        <v>25</v>
      </c>
      <c r="F8" s="22"/>
      <c r="G8" s="23"/>
      <c r="J8" s="78" t="s">
        <v>17</v>
      </c>
      <c r="K8" s="79"/>
      <c r="L8" s="80"/>
      <c r="M8" s="78" t="s">
        <v>4</v>
      </c>
      <c r="N8" s="79"/>
      <c r="O8" s="80"/>
      <c r="Q8" s="85"/>
      <c r="R8" s="85"/>
      <c r="S8" s="85"/>
    </row>
    <row r="9" spans="1:19" ht="29.1" customHeight="1" x14ac:dyDescent="0.25">
      <c r="B9" s="20" t="s">
        <v>43</v>
      </c>
      <c r="C9" s="20"/>
      <c r="D9" s="20"/>
      <c r="E9" s="50" t="s">
        <v>44</v>
      </c>
      <c r="F9" s="50"/>
      <c r="G9" s="50"/>
      <c r="J9" s="27"/>
      <c r="K9" s="28"/>
      <c r="L9" s="29"/>
      <c r="M9" s="81"/>
      <c r="N9" s="82"/>
      <c r="O9" s="83"/>
      <c r="Q9" s="85"/>
      <c r="R9" s="85"/>
      <c r="S9" s="85"/>
    </row>
    <row r="10" spans="1:19" ht="30.95" customHeight="1" x14ac:dyDescent="0.25">
      <c r="J10" s="89" t="s">
        <v>28</v>
      </c>
      <c r="K10" s="90"/>
      <c r="L10" s="91"/>
      <c r="M10" s="88" t="s">
        <v>29</v>
      </c>
      <c r="N10" s="88"/>
      <c r="O10" s="88"/>
    </row>
    <row r="11" spans="1:19" ht="26.1" customHeight="1" x14ac:dyDescent="0.25">
      <c r="B11" s="24" t="s">
        <v>19</v>
      </c>
      <c r="C11" s="25"/>
      <c r="D11" s="26"/>
      <c r="E11" s="24" t="s">
        <v>20</v>
      </c>
      <c r="F11" s="26"/>
      <c r="J11" s="27"/>
      <c r="K11" s="28"/>
      <c r="L11" s="29"/>
      <c r="M11" s="27"/>
      <c r="N11" s="28"/>
      <c r="O11" s="29"/>
    </row>
    <row r="12" spans="1:19" ht="18" customHeight="1" x14ac:dyDescent="0.25">
      <c r="B12" s="47" t="s">
        <v>45</v>
      </c>
      <c r="C12" s="48"/>
      <c r="D12" s="49"/>
      <c r="E12" s="48" t="s">
        <v>46</v>
      </c>
      <c r="F12" s="49"/>
      <c r="J12" s="78" t="s">
        <v>32</v>
      </c>
      <c r="K12" s="79"/>
      <c r="L12" s="80"/>
    </row>
    <row r="13" spans="1:19" ht="15.95" customHeight="1" x14ac:dyDescent="0.25">
      <c r="J13" s="84"/>
      <c r="K13" s="82"/>
      <c r="L13" s="83"/>
    </row>
    <row r="15" spans="1:19" ht="18.75" x14ac:dyDescent="0.3">
      <c r="B15" s="5" t="s">
        <v>31</v>
      </c>
    </row>
    <row r="16" spans="1:19" ht="141.6" customHeight="1" x14ac:dyDescent="0.25">
      <c r="B16" s="92" t="s">
        <v>67</v>
      </c>
      <c r="C16" s="93"/>
      <c r="D16" s="93"/>
      <c r="E16" s="93"/>
      <c r="F16" s="93"/>
      <c r="G16" s="93"/>
      <c r="H16" s="93"/>
      <c r="I16" s="93"/>
      <c r="J16" s="93"/>
      <c r="K16" s="93"/>
      <c r="L16" s="93"/>
      <c r="M16" s="93"/>
      <c r="N16" s="94"/>
    </row>
    <row r="19" spans="2:22" ht="18.75" x14ac:dyDescent="0.3">
      <c r="B19" s="5" t="s">
        <v>30</v>
      </c>
      <c r="N19" s="54" t="s">
        <v>18</v>
      </c>
      <c r="O19" s="54"/>
      <c r="P19" s="54"/>
      <c r="Q19" s="54"/>
    </row>
    <row r="21" spans="2:22" ht="20.100000000000001" customHeight="1" x14ac:dyDescent="0.25">
      <c r="B21" s="7" t="s">
        <v>5</v>
      </c>
      <c r="C21" s="73" t="s">
        <v>6</v>
      </c>
      <c r="D21" s="74"/>
      <c r="E21" s="73" t="s">
        <v>7</v>
      </c>
      <c r="F21" s="74"/>
      <c r="G21" s="8" t="s">
        <v>8</v>
      </c>
      <c r="H21" s="8"/>
      <c r="I21" s="8"/>
      <c r="J21" s="8"/>
      <c r="K21" s="8"/>
      <c r="L21" s="73" t="s">
        <v>26</v>
      </c>
      <c r="M21" s="74"/>
      <c r="N21" s="55" t="s">
        <v>21</v>
      </c>
      <c r="O21" s="55"/>
      <c r="P21" s="55" t="s">
        <v>9</v>
      </c>
      <c r="Q21" s="55"/>
      <c r="R21" s="55" t="s">
        <v>22</v>
      </c>
      <c r="S21" s="55"/>
      <c r="T21" s="55"/>
      <c r="U21" s="55"/>
    </row>
    <row r="22" spans="2:22" ht="120.95" customHeight="1" x14ac:dyDescent="0.25">
      <c r="B22" s="12">
        <v>1</v>
      </c>
      <c r="C22" s="95" t="s">
        <v>48</v>
      </c>
      <c r="D22" s="96"/>
      <c r="E22" s="97" t="s">
        <v>47</v>
      </c>
      <c r="F22" s="98"/>
      <c r="G22" s="60" t="s">
        <v>54</v>
      </c>
      <c r="H22" s="61"/>
      <c r="I22" s="61"/>
      <c r="J22" s="61"/>
      <c r="K22" s="62"/>
      <c r="L22" s="75">
        <v>1760</v>
      </c>
      <c r="M22" s="76"/>
      <c r="N22" s="56"/>
      <c r="O22" s="56"/>
      <c r="P22" s="57">
        <f>IFERROR(IF(C22="TRUE",N22,N22*L22),"")</f>
        <v>0</v>
      </c>
      <c r="Q22" s="58"/>
      <c r="R22" s="63"/>
      <c r="S22" s="63"/>
      <c r="T22" s="63"/>
      <c r="U22" s="63"/>
    </row>
    <row r="23" spans="2:22" ht="5.0999999999999996" customHeight="1" x14ac:dyDescent="0.25">
      <c r="C23" s="3"/>
      <c r="D23" s="3"/>
      <c r="E23" s="3"/>
      <c r="F23" s="3"/>
      <c r="P23" s="6"/>
      <c r="Q23" s="6"/>
    </row>
    <row r="24" spans="2:22" ht="24.95" customHeight="1" x14ac:dyDescent="0.25">
      <c r="M24" s="71" t="s">
        <v>10</v>
      </c>
      <c r="N24" s="71"/>
      <c r="O24" s="72"/>
      <c r="P24" s="64">
        <f>SUM(P22:Q22)</f>
        <v>0</v>
      </c>
      <c r="Q24" s="65"/>
    </row>
    <row r="28" spans="2:22" ht="18.75" x14ac:dyDescent="0.3">
      <c r="B28" s="5" t="s">
        <v>27</v>
      </c>
      <c r="N28" s="5" t="s">
        <v>13</v>
      </c>
    </row>
    <row r="30" spans="2:22" ht="36.6" customHeight="1" x14ac:dyDescent="0.25">
      <c r="B30" s="70" t="s">
        <v>6</v>
      </c>
      <c r="C30" s="70"/>
      <c r="D30" s="9" t="s">
        <v>14</v>
      </c>
      <c r="E30" s="55" t="s">
        <v>12</v>
      </c>
      <c r="F30" s="55"/>
      <c r="G30" s="55"/>
      <c r="H30" s="55"/>
      <c r="I30" s="55"/>
      <c r="J30" s="55"/>
      <c r="K30" s="55"/>
      <c r="L30" s="73" t="s">
        <v>33</v>
      </c>
      <c r="M30" s="74"/>
      <c r="N30" s="70" t="s">
        <v>23</v>
      </c>
      <c r="O30" s="55"/>
      <c r="P30" s="13" t="s">
        <v>40</v>
      </c>
      <c r="Q30" s="70" t="s">
        <v>24</v>
      </c>
      <c r="R30" s="70"/>
      <c r="S30" s="70"/>
      <c r="T30" s="70"/>
      <c r="U30" s="70"/>
      <c r="V30" s="70"/>
    </row>
    <row r="31" spans="2:22" s="10" customFormat="1" ht="33.950000000000003" customHeight="1" x14ac:dyDescent="0.25">
      <c r="B31" s="59" t="s">
        <v>48</v>
      </c>
      <c r="C31" s="59"/>
      <c r="D31" s="11" t="s">
        <v>49</v>
      </c>
      <c r="E31" s="77" t="s">
        <v>59</v>
      </c>
      <c r="F31" s="77"/>
      <c r="G31" s="77"/>
      <c r="H31" s="77"/>
      <c r="I31" s="77"/>
      <c r="J31" s="77"/>
      <c r="K31" s="77"/>
      <c r="L31" s="86"/>
      <c r="M31" s="87"/>
      <c r="N31" s="69"/>
      <c r="O31" s="69"/>
      <c r="P31" s="15" t="str">
        <f t="shared" ref="P31:P36" si="0">IF(N31="Ja",L31," ")</f>
        <v xml:space="preserve"> </v>
      </c>
      <c r="Q31" s="66"/>
      <c r="R31" s="67"/>
      <c r="S31" s="67"/>
      <c r="T31" s="67"/>
      <c r="U31" s="67"/>
      <c r="V31" s="68"/>
    </row>
    <row r="32" spans="2:22" s="10" customFormat="1" ht="33.950000000000003" customHeight="1" x14ac:dyDescent="0.25">
      <c r="B32" s="59" t="s">
        <v>48</v>
      </c>
      <c r="C32" s="59"/>
      <c r="D32" s="11" t="s">
        <v>49</v>
      </c>
      <c r="E32" s="77" t="s">
        <v>51</v>
      </c>
      <c r="F32" s="77"/>
      <c r="G32" s="77"/>
      <c r="H32" s="77"/>
      <c r="I32" s="77"/>
      <c r="J32" s="77"/>
      <c r="K32" s="77"/>
      <c r="L32" s="86"/>
      <c r="M32" s="87"/>
      <c r="N32" s="69"/>
      <c r="O32" s="69"/>
      <c r="P32" s="15" t="str">
        <f t="shared" si="0"/>
        <v xml:space="preserve"> </v>
      </c>
      <c r="Q32" s="66"/>
      <c r="R32" s="67"/>
      <c r="S32" s="67"/>
      <c r="T32" s="67"/>
      <c r="U32" s="67"/>
      <c r="V32" s="68"/>
    </row>
    <row r="33" spans="2:22" s="10" customFormat="1" ht="33.950000000000003" customHeight="1" x14ac:dyDescent="0.25">
      <c r="B33" s="59" t="s">
        <v>48</v>
      </c>
      <c r="C33" s="59"/>
      <c r="D33" s="11" t="s">
        <v>49</v>
      </c>
      <c r="E33" s="77" t="s">
        <v>52</v>
      </c>
      <c r="F33" s="77"/>
      <c r="G33" s="77"/>
      <c r="H33" s="77"/>
      <c r="I33" s="77"/>
      <c r="J33" s="77"/>
      <c r="K33" s="77"/>
      <c r="L33" s="86"/>
      <c r="M33" s="87"/>
      <c r="N33" s="69"/>
      <c r="O33" s="69"/>
      <c r="P33" s="15" t="str">
        <f t="shared" si="0"/>
        <v xml:space="preserve"> </v>
      </c>
      <c r="Q33" s="66"/>
      <c r="R33" s="67"/>
      <c r="S33" s="67"/>
      <c r="T33" s="67"/>
      <c r="U33" s="67"/>
      <c r="V33" s="68"/>
    </row>
    <row r="34" spans="2:22" s="10" customFormat="1" ht="44.45" customHeight="1" x14ac:dyDescent="0.25">
      <c r="B34" s="59" t="s">
        <v>48</v>
      </c>
      <c r="C34" s="59"/>
      <c r="D34" s="11" t="s">
        <v>49</v>
      </c>
      <c r="E34" s="77" t="s">
        <v>53</v>
      </c>
      <c r="F34" s="77"/>
      <c r="G34" s="77"/>
      <c r="H34" s="77"/>
      <c r="I34" s="77"/>
      <c r="J34" s="77"/>
      <c r="K34" s="77"/>
      <c r="L34" s="86"/>
      <c r="M34" s="87"/>
      <c r="N34" s="69"/>
      <c r="O34" s="69"/>
      <c r="P34" s="15" t="str">
        <f t="shared" si="0"/>
        <v xml:space="preserve"> </v>
      </c>
      <c r="Q34" s="66"/>
      <c r="R34" s="67"/>
      <c r="S34" s="67"/>
      <c r="T34" s="67"/>
      <c r="U34" s="67"/>
      <c r="V34" s="68"/>
    </row>
    <row r="35" spans="2:22" s="10" customFormat="1" ht="33.950000000000003" customHeight="1" x14ac:dyDescent="0.25">
      <c r="B35" s="59" t="s">
        <v>48</v>
      </c>
      <c r="C35" s="59"/>
      <c r="D35" s="11" t="s">
        <v>49</v>
      </c>
      <c r="E35" s="77" t="s">
        <v>55</v>
      </c>
      <c r="F35" s="77"/>
      <c r="G35" s="77"/>
      <c r="H35" s="77"/>
      <c r="I35" s="77"/>
      <c r="J35" s="77"/>
      <c r="K35" s="77"/>
      <c r="L35" s="86"/>
      <c r="M35" s="87"/>
      <c r="N35" s="69"/>
      <c r="O35" s="69"/>
      <c r="P35" s="15" t="str">
        <f>IF(N35="Ja",L35," ")</f>
        <v xml:space="preserve"> </v>
      </c>
      <c r="Q35" s="66"/>
      <c r="R35" s="67"/>
      <c r="S35" s="67"/>
      <c r="T35" s="67"/>
      <c r="U35" s="67"/>
      <c r="V35" s="68"/>
    </row>
    <row r="36" spans="2:22" s="10" customFormat="1" ht="33.950000000000003" customHeight="1" x14ac:dyDescent="0.25">
      <c r="B36" s="59" t="s">
        <v>48</v>
      </c>
      <c r="C36" s="59"/>
      <c r="D36" s="11" t="s">
        <v>50</v>
      </c>
      <c r="E36" s="77" t="s">
        <v>56</v>
      </c>
      <c r="F36" s="77"/>
      <c r="G36" s="77"/>
      <c r="H36" s="77"/>
      <c r="I36" s="77"/>
      <c r="J36" s="77"/>
      <c r="K36" s="77"/>
      <c r="L36" s="86">
        <v>5</v>
      </c>
      <c r="M36" s="87"/>
      <c r="N36" s="69"/>
      <c r="O36" s="69"/>
      <c r="P36" s="15" t="str">
        <f t="shared" si="0"/>
        <v xml:space="preserve"> </v>
      </c>
      <c r="Q36" s="66"/>
      <c r="R36" s="67"/>
      <c r="S36" s="67"/>
      <c r="T36" s="67"/>
      <c r="U36" s="67"/>
      <c r="V36" s="68"/>
    </row>
    <row r="37" spans="2:22" s="10" customFormat="1" ht="33.950000000000003" customHeight="1" x14ac:dyDescent="0.25">
      <c r="B37" s="59" t="s">
        <v>48</v>
      </c>
      <c r="C37" s="59"/>
      <c r="D37" s="11" t="s">
        <v>50</v>
      </c>
      <c r="E37" s="77" t="s">
        <v>57</v>
      </c>
      <c r="F37" s="77"/>
      <c r="G37" s="77"/>
      <c r="H37" s="77"/>
      <c r="I37" s="77"/>
      <c r="J37" s="77"/>
      <c r="K37" s="77"/>
      <c r="L37" s="86">
        <v>10</v>
      </c>
      <c r="M37" s="87"/>
      <c r="N37" s="69"/>
      <c r="O37" s="69"/>
      <c r="P37" s="15" t="str">
        <f>IF(N37="Ja",L37," ")</f>
        <v xml:space="preserve"> </v>
      </c>
      <c r="Q37" s="66"/>
      <c r="R37" s="67"/>
      <c r="S37" s="67"/>
      <c r="T37" s="67"/>
      <c r="U37" s="67"/>
      <c r="V37" s="68"/>
    </row>
    <row r="38" spans="2:22" s="10" customFormat="1" ht="33.950000000000003" customHeight="1" x14ac:dyDescent="0.25">
      <c r="B38" s="59" t="s">
        <v>48</v>
      </c>
      <c r="C38" s="59"/>
      <c r="D38" s="11" t="s">
        <v>50</v>
      </c>
      <c r="E38" s="77" t="s">
        <v>58</v>
      </c>
      <c r="F38" s="77"/>
      <c r="G38" s="77"/>
      <c r="H38" s="77"/>
      <c r="I38" s="77"/>
      <c r="J38" s="77"/>
      <c r="K38" s="77"/>
      <c r="L38" s="86">
        <v>10</v>
      </c>
      <c r="M38" s="87"/>
      <c r="N38" s="69"/>
      <c r="O38" s="69"/>
      <c r="P38" s="15" t="str">
        <f t="shared" ref="P38" si="1">IF(N38="Ja",L38," ")</f>
        <v xml:space="preserve"> </v>
      </c>
      <c r="Q38" s="66"/>
      <c r="R38" s="67"/>
      <c r="S38" s="67"/>
      <c r="T38" s="67"/>
      <c r="U38" s="67"/>
      <c r="V38" s="68"/>
    </row>
    <row r="39" spans="2:22" s="10" customFormat="1" ht="33.950000000000003" customHeight="1" x14ac:dyDescent="0.25">
      <c r="B39" s="86" t="s">
        <v>48</v>
      </c>
      <c r="C39" s="87"/>
      <c r="D39" s="11" t="s">
        <v>49</v>
      </c>
      <c r="E39" s="110" t="s">
        <v>68</v>
      </c>
      <c r="F39" s="111"/>
      <c r="G39" s="111"/>
      <c r="H39" s="111"/>
      <c r="I39" s="111"/>
      <c r="J39" s="111"/>
      <c r="K39" s="112"/>
      <c r="L39" s="86"/>
      <c r="M39" s="87"/>
      <c r="N39" s="108"/>
      <c r="O39" s="109"/>
      <c r="P39" s="104" t="str">
        <f>IF(N39="Ja",L39," ")</f>
        <v xml:space="preserve"> </v>
      </c>
      <c r="Q39" s="105"/>
      <c r="R39" s="106"/>
      <c r="S39" s="106"/>
      <c r="T39" s="106"/>
      <c r="U39" s="106"/>
      <c r="V39" s="107"/>
    </row>
    <row r="40" spans="2:22" x14ac:dyDescent="0.25">
      <c r="B40" s="2"/>
      <c r="C40" s="2"/>
      <c r="D40" s="2"/>
      <c r="E40" s="2"/>
      <c r="L40" s="103"/>
      <c r="M40" s="103"/>
    </row>
    <row r="41" spans="2:22" x14ac:dyDescent="0.25">
      <c r="B41" s="2"/>
      <c r="C41" s="2"/>
      <c r="D41" s="2"/>
      <c r="E41" s="2"/>
      <c r="M41" s="102" t="s">
        <v>42</v>
      </c>
      <c r="N41" s="102"/>
      <c r="O41" s="102"/>
      <c r="P41" s="16">
        <f>SUM(P31:P38)</f>
        <v>0</v>
      </c>
    </row>
    <row r="42" spans="2:22" x14ac:dyDescent="0.25">
      <c r="B42" s="2"/>
      <c r="C42" s="2"/>
      <c r="D42" s="2"/>
      <c r="E42" s="2"/>
    </row>
    <row r="44" spans="2:22" ht="18.75" x14ac:dyDescent="0.3">
      <c r="B44" s="5" t="s">
        <v>34</v>
      </c>
    </row>
    <row r="45" spans="2:22" ht="36.6" customHeight="1" x14ac:dyDescent="0.25">
      <c r="B45" s="99" t="s">
        <v>60</v>
      </c>
      <c r="C45" s="100"/>
      <c r="D45" s="100"/>
      <c r="E45" s="100"/>
      <c r="F45" s="100"/>
      <c r="G45" s="100"/>
      <c r="H45" s="100"/>
      <c r="I45" s="100"/>
      <c r="J45" s="100"/>
      <c r="K45" s="100"/>
      <c r="L45" s="100"/>
      <c r="M45" s="100"/>
      <c r="N45" s="101"/>
    </row>
    <row r="48" spans="2:22" ht="18.75" x14ac:dyDescent="0.3">
      <c r="B48" s="5" t="s">
        <v>35</v>
      </c>
    </row>
    <row r="49" spans="2:14" ht="291.60000000000002" customHeight="1" x14ac:dyDescent="0.25">
      <c r="B49" s="99" t="s">
        <v>65</v>
      </c>
      <c r="C49" s="100"/>
      <c r="D49" s="100"/>
      <c r="E49" s="100"/>
      <c r="F49" s="100"/>
      <c r="G49" s="100"/>
      <c r="H49" s="100"/>
      <c r="I49" s="100"/>
      <c r="J49" s="100"/>
      <c r="K49" s="100"/>
      <c r="L49" s="100"/>
      <c r="M49" s="100"/>
      <c r="N49" s="101"/>
    </row>
    <row r="52" spans="2:14" ht="18.75" x14ac:dyDescent="0.3">
      <c r="B52" s="5" t="s">
        <v>36</v>
      </c>
    </row>
    <row r="53" spans="2:14" ht="51.6" customHeight="1" x14ac:dyDescent="0.25">
      <c r="B53" s="99" t="s">
        <v>61</v>
      </c>
      <c r="C53" s="100"/>
      <c r="D53" s="100"/>
      <c r="E53" s="100"/>
      <c r="F53" s="100"/>
      <c r="G53" s="100"/>
      <c r="H53" s="100"/>
      <c r="I53" s="100"/>
      <c r="J53" s="100"/>
      <c r="K53" s="100"/>
      <c r="L53" s="100"/>
      <c r="M53" s="100"/>
      <c r="N53" s="101"/>
    </row>
    <row r="56" spans="2:14" ht="18.75" x14ac:dyDescent="0.3">
      <c r="B56" s="5" t="s">
        <v>37</v>
      </c>
    </row>
    <row r="57" spans="2:14" ht="51.95" customHeight="1" x14ac:dyDescent="0.25">
      <c r="B57" s="99" t="s">
        <v>62</v>
      </c>
      <c r="C57" s="100"/>
      <c r="D57" s="100"/>
      <c r="E57" s="100"/>
      <c r="F57" s="100"/>
      <c r="G57" s="100"/>
      <c r="H57" s="100"/>
      <c r="I57" s="100"/>
      <c r="J57" s="100"/>
      <c r="K57" s="100"/>
      <c r="L57" s="100"/>
      <c r="M57" s="100"/>
      <c r="N57" s="101"/>
    </row>
    <row r="60" spans="2:14" ht="18.75" x14ac:dyDescent="0.3">
      <c r="B60" s="5" t="s">
        <v>38</v>
      </c>
    </row>
    <row r="61" spans="2:14" ht="91.5" customHeight="1" x14ac:dyDescent="0.25">
      <c r="B61" s="99" t="s">
        <v>63</v>
      </c>
      <c r="C61" s="100"/>
      <c r="D61" s="100"/>
      <c r="E61" s="100"/>
      <c r="F61" s="100"/>
      <c r="G61" s="100"/>
      <c r="H61" s="100"/>
      <c r="I61" s="100"/>
      <c r="J61" s="100"/>
      <c r="K61" s="100"/>
      <c r="L61" s="100"/>
      <c r="M61" s="100"/>
      <c r="N61" s="101"/>
    </row>
    <row r="64" spans="2:14" ht="18.75" x14ac:dyDescent="0.3">
      <c r="B64" s="5" t="s">
        <v>39</v>
      </c>
    </row>
    <row r="65" spans="2:14" ht="246.6" customHeight="1" x14ac:dyDescent="0.25">
      <c r="B65" s="99" t="s">
        <v>64</v>
      </c>
      <c r="C65" s="100"/>
      <c r="D65" s="100"/>
      <c r="E65" s="100"/>
      <c r="F65" s="100"/>
      <c r="G65" s="100"/>
      <c r="H65" s="100"/>
      <c r="I65" s="100"/>
      <c r="J65" s="100"/>
      <c r="K65" s="100"/>
      <c r="L65" s="100"/>
      <c r="M65" s="100"/>
      <c r="N65" s="101"/>
    </row>
  </sheetData>
  <sheetProtection algorithmName="SHA-512" hashValue="gTR1pUOOQKHanmelSJZcBPcCC/RhVpOORtuGtchT7TD9UhRsWHWHqtgaXkGnhQTKfT+jPxF4Jmwu4E2PVI+tcg==" saltValue="d2INaO4Gm2br791kCFuggg==" spinCount="100000" sheet="1" objects="1" scenarios="1"/>
  <protectedRanges>
    <protectedRange sqref="J9 M9 J11 M11 J13 N22 N31:O39 R22 Q31:V39" name="Område1"/>
  </protectedRanges>
  <mergeCells count="101">
    <mergeCell ref="E39:K39"/>
    <mergeCell ref="Q39:V39"/>
    <mergeCell ref="N39:O39"/>
    <mergeCell ref="L39:M39"/>
    <mergeCell ref="B57:N57"/>
    <mergeCell ref="B61:N61"/>
    <mergeCell ref="B65:N65"/>
    <mergeCell ref="M41:O41"/>
    <mergeCell ref="N35:O35"/>
    <mergeCell ref="E38:K38"/>
    <mergeCell ref="N37:O37"/>
    <mergeCell ref="N38:O38"/>
    <mergeCell ref="B45:N45"/>
    <mergeCell ref="B49:N49"/>
    <mergeCell ref="B53:N53"/>
    <mergeCell ref="B35:C35"/>
    <mergeCell ref="B36:C36"/>
    <mergeCell ref="L37:M37"/>
    <mergeCell ref="B37:C37"/>
    <mergeCell ref="B39:C39"/>
    <mergeCell ref="Q37:V37"/>
    <mergeCell ref="Q38:V38"/>
    <mergeCell ref="B16:N16"/>
    <mergeCell ref="N34:O34"/>
    <mergeCell ref="E30:K30"/>
    <mergeCell ref="E31:K31"/>
    <mergeCell ref="C22:D22"/>
    <mergeCell ref="L38:M38"/>
    <mergeCell ref="B38:C38"/>
    <mergeCell ref="B30:C30"/>
    <mergeCell ref="B31:C31"/>
    <mergeCell ref="B32:C32"/>
    <mergeCell ref="L32:M32"/>
    <mergeCell ref="L33:M33"/>
    <mergeCell ref="E22:F22"/>
    <mergeCell ref="E32:K32"/>
    <mergeCell ref="N36:O36"/>
    <mergeCell ref="N32:O32"/>
    <mergeCell ref="N33:O33"/>
    <mergeCell ref="L30:M30"/>
    <mergeCell ref="Q34:V34"/>
    <mergeCell ref="Q35:V35"/>
    <mergeCell ref="Q36:V36"/>
    <mergeCell ref="L34:M34"/>
    <mergeCell ref="L35:M35"/>
    <mergeCell ref="L36:M36"/>
    <mergeCell ref="Q30:V30"/>
    <mergeCell ref="L31:M31"/>
    <mergeCell ref="E34:K34"/>
    <mergeCell ref="E35:K35"/>
    <mergeCell ref="E36:K36"/>
    <mergeCell ref="E37:K37"/>
    <mergeCell ref="J12:L12"/>
    <mergeCell ref="J13:L13"/>
    <mergeCell ref="B34:C34"/>
    <mergeCell ref="G22:K22"/>
    <mergeCell ref="R21:U21"/>
    <mergeCell ref="R22:U22"/>
    <mergeCell ref="P24:Q24"/>
    <mergeCell ref="Q31:V31"/>
    <mergeCell ref="Q32:V32"/>
    <mergeCell ref="Q33:V33"/>
    <mergeCell ref="N31:O31"/>
    <mergeCell ref="N30:O30"/>
    <mergeCell ref="M24:O24"/>
    <mergeCell ref="C21:D21"/>
    <mergeCell ref="E21:F21"/>
    <mergeCell ref="L21:M21"/>
    <mergeCell ref="L22:M22"/>
    <mergeCell ref="E33:K33"/>
    <mergeCell ref="N21:O21"/>
    <mergeCell ref="P21:Q21"/>
    <mergeCell ref="N22:O22"/>
    <mergeCell ref="P22:Q22"/>
    <mergeCell ref="B33:C33"/>
    <mergeCell ref="B12:D12"/>
    <mergeCell ref="E12:F12"/>
    <mergeCell ref="E9:G9"/>
    <mergeCell ref="B8:D8"/>
    <mergeCell ref="N19:Q19"/>
    <mergeCell ref="M9:O9"/>
    <mergeCell ref="Q7:S9"/>
    <mergeCell ref="M11:O11"/>
    <mergeCell ref="M10:O10"/>
    <mergeCell ref="J10:L10"/>
    <mergeCell ref="M8:O8"/>
    <mergeCell ref="J8:L8"/>
    <mergeCell ref="H2:J2"/>
    <mergeCell ref="B9:D9"/>
    <mergeCell ref="E8:G8"/>
    <mergeCell ref="B11:D11"/>
    <mergeCell ref="E11:F11"/>
    <mergeCell ref="J9:L9"/>
    <mergeCell ref="J11:L11"/>
    <mergeCell ref="H4:J4"/>
    <mergeCell ref="L2:P4"/>
    <mergeCell ref="H3:J3"/>
    <mergeCell ref="A1:D4"/>
    <mergeCell ref="F2:G2"/>
    <mergeCell ref="F3:G3"/>
    <mergeCell ref="F4:G4"/>
  </mergeCells>
  <conditionalFormatting sqref="N31:P38 N39 P39">
    <cfRule type="cellIs" dxfId="2" priority="2" operator="equal">
      <formula>"Nej"</formula>
    </cfRule>
    <cfRule type="cellIs" dxfId="1" priority="3" operator="equal">
      <formula>"Ja"</formula>
    </cfRule>
  </conditionalFormatting>
  <conditionalFormatting sqref="Q7:S9">
    <cfRule type="cellIs" dxfId="0" priority="1" operator="equal">
      <formula>"Minst en av orangemarkerade cellerna är inte ifylld"</formula>
    </cfRule>
  </conditionalFormatting>
  <dataValidations count="4">
    <dataValidation type="list" allowBlank="1" showInputMessage="1" showErrorMessage="1" sqref="N31:N39 O31:O38" xr:uid="{1C6B9C1A-F114-4D72-A274-44ADAAEACDAF}">
      <formula1>"Ja,Nej"</formula1>
    </dataValidation>
    <dataValidation type="list" allowBlank="1" showInputMessage="1" showErrorMessage="1" sqref="D31:D39" xr:uid="{26A28841-65D1-4714-9106-F2C11F0719DC}">
      <formula1>"Ska,Bör"</formula1>
    </dataValidation>
    <dataValidation type="list" allowBlank="1" showInputMessage="1" showErrorMessage="1" sqref="B31:B39 C31:C38" xr:uid="{20076EAA-A9AD-47B1-B342-F0C4BCB9329F}">
      <formula1>$C$22:$C$22</formula1>
    </dataValidation>
    <dataValidation type="list" allowBlank="1" showInputMessage="1" showErrorMessage="1" sqref="E22:F22" xr:uid="{2A43688A-9B89-4226-956F-01B2EB450294}">
      <formula1>"Nivå 1,Nivå 2,Nivå 3,Nivå 4,Nivå 5"</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Avropsförfrågan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Fernandez Mañas</dc:creator>
  <cp:lastModifiedBy>Anton Wåhlin</cp:lastModifiedBy>
  <dcterms:created xsi:type="dcterms:W3CDTF">2015-06-05T18:19:34Z</dcterms:created>
  <dcterms:modified xsi:type="dcterms:W3CDTF">2025-11-19T07:38:40Z</dcterms:modified>
</cp:coreProperties>
</file>