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096769\Downloads\"/>
    </mc:Choice>
  </mc:AlternateContent>
  <xr:revisionPtr revIDLastSave="0" documentId="13_ncr:1_{5B3D3869-C3A0-45CE-B6A0-A80679B5FD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ropsförfråg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6" i="1" l="1"/>
  <c r="Q7" i="1" l="1"/>
  <c r="P31" i="1" l="1"/>
  <c r="P32" i="1"/>
  <c r="P33" i="1"/>
  <c r="P34" i="1"/>
  <c r="P35" i="1"/>
  <c r="P37" i="1"/>
  <c r="P39" i="1" l="1"/>
  <c r="P22" i="1" l="1"/>
  <c r="P24" i="1" l="1"/>
</calcChain>
</file>

<file path=xl/sharedStrings.xml><?xml version="1.0" encoding="utf-8"?>
<sst xmlns="http://schemas.openxmlformats.org/spreadsheetml/2006/main" count="86" uniqueCount="69">
  <si>
    <t>Org.nr:</t>
  </si>
  <si>
    <t>202100-6420</t>
  </si>
  <si>
    <t>HaVdnr:</t>
  </si>
  <si>
    <t>Avropsförfrågan - förnyad konkurrensutsättning</t>
  </si>
  <si>
    <t>Organisationsnummer</t>
  </si>
  <si>
    <t>Nr</t>
  </si>
  <si>
    <t>Roll/Kompetens</t>
  </si>
  <si>
    <t>Kompetensnivå</t>
  </si>
  <si>
    <t>Specifikation</t>
  </si>
  <si>
    <t>Pris totalt</t>
  </si>
  <si>
    <t>Totalt pris (utvärderas)</t>
  </si>
  <si>
    <t>Avropande 
organisation:</t>
  </si>
  <si>
    <t>Kravspecifikation</t>
  </si>
  <si>
    <t>Kravuppfyllnad</t>
  </si>
  <si>
    <t>Ska/Bör</t>
  </si>
  <si>
    <t>Havs- och vattenmyndigheten</t>
  </si>
  <si>
    <t>Ramavtalsområde</t>
  </si>
  <si>
    <t>Ramavtalsleverantör</t>
  </si>
  <si>
    <t>Leverantörens svar</t>
  </si>
  <si>
    <t>Kontraktets giltighetstid</t>
  </si>
  <si>
    <t>Förlängningsoption</t>
  </si>
  <si>
    <t>Pris per timme</t>
  </si>
  <si>
    <t>Kommentar (vid behov)</t>
  </si>
  <si>
    <t>Uppfylls kravet?
Ja/Nej</t>
  </si>
  <si>
    <t>Beskrivning av hur leverantören uppfyller kravet eller referera till bilaga</t>
  </si>
  <si>
    <t>Ramavtalets diarienr.</t>
  </si>
  <si>
    <t>Timmar (antal)</t>
  </si>
  <si>
    <t>Kravspecifikation av tjänsten</t>
  </si>
  <si>
    <t>Kontaktperson för avtalet (Namn och telefonnummer)</t>
  </si>
  <si>
    <t>Undertecknare för avtalet (Namn och titel)</t>
  </si>
  <si>
    <t>Specifikation av tjänster</t>
  </si>
  <si>
    <t>Beskrivning av uppdraget</t>
  </si>
  <si>
    <t>Kontaktpersonens epost</t>
  </si>
  <si>
    <t>Poäng</t>
  </si>
  <si>
    <t>Utvärderingsmodell</t>
  </si>
  <si>
    <t>Intervju</t>
  </si>
  <si>
    <t>Börkrav</t>
  </si>
  <si>
    <t>Prispoängsumma</t>
  </si>
  <si>
    <t>Exempel på utvärdering</t>
  </si>
  <si>
    <t>Övrig information</t>
  </si>
  <si>
    <t>Tilldelade poäng (bör krav)</t>
  </si>
  <si>
    <t>Orangemarkerade celler ska fyllas i av anbudsgivaren.</t>
  </si>
  <si>
    <t>Antal poäng (bör krav)</t>
  </si>
  <si>
    <t>IT-konsulttjänster 4. Arkitektur och utveckling</t>
  </si>
  <si>
    <t>23.3-2940-20</t>
  </si>
  <si>
    <t>02.</t>
  </si>
  <si>
    <t>Nivå 4</t>
  </si>
  <si>
    <t xml:space="preserve">Testare </t>
  </si>
  <si>
    <t>Ska</t>
  </si>
  <si>
    <t>Bör</t>
  </si>
  <si>
    <t>Ha utfört komplexa uppdrag inom aktuell roll och genomför tjänsten med mycket hög kvalitet.</t>
  </si>
  <si>
    <t>Ska ha mycket goda kunskaper i svenska (tal och skrift)</t>
  </si>
  <si>
    <t>Goda kunskaper i Cypress</t>
  </si>
  <si>
    <t xml:space="preserve">Ha hög kompetens inom aktuell roll och uppfylla kraven enligt nivå 4 i ramavtalet. </t>
  </si>
  <si>
    <t>2026-002235</t>
  </si>
  <si>
    <t>12 månader</t>
  </si>
  <si>
    <t>Se även "beskrivning av uppdraget". 
Vi söker efter en erfaren testare som ska kunna tänka utanför boxen och känna ansvar för helheten, inte enbart det enskilda kraven i ett enskilt system. 
Testaren ska ha god pedagogisk förmåga att kunna ge testkunskap till verksamhetens personal så att de kan utföra acceptanstester på ett adekvat sätt.</t>
  </si>
  <si>
    <t>Goda pedagogiska kunskaper inom testområdet 
(Dokumenterad erfarenhet av tidigare uppdrag där pedagogisk kunskap kan påvisas.)</t>
  </si>
  <si>
    <t>Arbeta på plats i Havs- och vattenmyndighetens lokaler (Gullbergs standagata 15, Göteborg). Viss möjlighet till distansarbete finns (efter överenskommelse).</t>
  </si>
  <si>
    <t>Från uppdragsstart 2026-08-17 och därefter i 12 månader.</t>
  </si>
  <si>
    <t xml:space="preserve">Testare på heltid inom HMAV-förvaltning, vilket är förvaltning av de applikationer, system och objekt som är mot myndighetens Havs-, Vatten- och Miljöförvaltningsavdelningar (samt Administrationsavdelningen) applikationer. Uppdragsstart planeras till 2026-08-17.
I arbetet ingår att skapa och utföra manuella tester utifrån angivna krav och att skapa och hantera automatiska tester. De automatiska testerna görs företrädesvis i testverktyget Cypress, men även andra testverktyg används såsom SoapUI och Python-script. Tyngdpunkten för detta uppdrag är i första hand manuella tester. 
I arbetet ingår också att vara behjälplig vid felsökning av problem som uppstår i de applikationer som HMAV-förvaltningen handhar
samt att var ett pedagogiskt teststöd för verksamheten rörande acceptanstester som verksamheten utför. </t>
  </si>
  <si>
    <t>Det ekonomiskt mest fördelaktiga anbudet med hänsyn till pris och kvalitet kommer att antas. Kriterierna prispoängsumma (30 %), bör-krav (30 %) och intervju (40 %), med angivna viktningstal, kommer att beaktas vid anbudsutvärderingen.</t>
  </si>
  <si>
    <t>Havs- och vattenmyndigheten kommer bjuda in de 5 offererade kandidaterna som uppfyller ska-kraven och som har högst utvärderingspoäng efter utvärdering av pris och bör-krav till en intervju för utvärdering. Intervjun sker digitalt och är ca 40 min lång. Intervjuer sker vecka 22. Följande punkter kommer bedömas under intervjun:
Service- och teamorienterad – (0-5 poäng)
Social kompetens och kommunikativ förmåga – (0-5 poäng)
Förmågan att sätta sig in i de behov verksamhetsrepresentanter beskriver - (0-5 poäng)
Förmåga att omsätta våra behov till en ändamålsenlig leverans – (0-10 poäng) 
Vid intervjun kommer var och en av ovanstående punkter att poängsättas, med poängsteg om 1, enligt skalan 0 - 5 resp. 0-10 där nedanstående beskriver vad poäng motsvarar:
5/10 Föredömligt – uppfyller föredömlig nivå, exemplariskt bra
4/8 Utmärkt - uppfyller utmärkt nivå
3/6 Mycket bra - uppfyller bra nivå 
2/4 Bra – uppfyller nivå 
1/2 Inget utmärkande – uppfyller knappt acceptabel nivå, inget utmärkande
0 Otillräckligt – uppfyller ej acceptabel nivå
Maximalt kan intervjun således resultera i 25 poäng.</t>
  </si>
  <si>
    <t>Poäng för bör-krav framgår vid respektive krav.
Maximalt kan uppfyllnad av bör-krav resultera i 20 poäng.</t>
  </si>
  <si>
    <t>Att ovanstående krav uppfylls ska tydligt framgå av bifogat CV.</t>
  </si>
  <si>
    <t>-</t>
  </si>
  <si>
    <t>Poäng delas ut för anbudssumman i anbudet utifrån ett referenspris för poängberäkning om 1 000 kronor.
Poäng ges omvänt proportionellt utifrån referenspriset. Där 15 poäng ges för referenspriset.
Formeln för att få fram poäng för offererat pris är: 15 * 1 000 / anbudspris per timme = prispoängsumma.</t>
  </si>
  <si>
    <t>Offererat pris: 950 kronor per timme
Prispoängsumma: 15 * 1 000 / 950 = 15,79 poäng
Total poäng på intervjun: 14 poäng
Bör-krav: 10 poäng
Utvärderingspoäng: 15,79 * 0,3 + 14 * 0,4 + 10 * 0,3 = 4,74 + 5,60 + 3 = 13,34 poäng</t>
  </si>
  <si>
    <t>Faktureringsuppgifter: 
Faktura skickas elektroniskt till Havs- och vattenmyndighetens PEPPOL-ID:
0007:2021006420 
Fakturareferens: 1630
Det är tillåtet att lämna upp till två anbud per anbudsgivare. Om två anbud lämnas in kommer de att utvärderas som separata anbud. De ska då lämnas i separata bilagor där det tydligt framgår vilka krav som uppfylls av respektive offererad kandidat.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</si>
</sst>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;\-#,##0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rgb="FF000118"/>
      <name val="Nunito Sans"/>
    </font>
    <font>
      <sz val="14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4FEFD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9FBF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1" applyNumberFormat="0" applyFont="0" applyFill="0" applyAlignment="0" applyProtection="0"/>
    <xf numFmtId="44" fontId="2" fillId="0" borderId="0" applyFont="0" applyFill="0" applyBorder="0" applyAlignment="0" applyProtection="0"/>
    <xf numFmtId="164" fontId="1" fillId="4" borderId="0" applyNumberFormat="0" applyFont="0" applyBorder="0" applyAlignment="0" applyProtection="0"/>
  </cellStyleXfs>
  <cellXfs count="111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44" fontId="0" fillId="0" borderId="0" xfId="0" applyNumberForma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0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top"/>
    </xf>
    <xf numFmtId="0" fontId="0" fillId="0" borderId="4" xfId="0" applyBorder="1" applyAlignment="1"/>
    <xf numFmtId="0" fontId="7" fillId="0" borderId="2" xfId="0" applyFont="1" applyBorder="1" applyAlignment="1">
      <alignment horizontal="center" vertical="center" wrapText="1"/>
    </xf>
    <xf numFmtId="1" fontId="0" fillId="5" borderId="2" xfId="0" applyNumberFormat="1" applyFill="1" applyBorder="1"/>
    <xf numFmtId="0" fontId="11" fillId="0" borderId="0" xfId="0" applyFont="1"/>
    <xf numFmtId="1" fontId="0" fillId="5" borderId="10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44" fontId="14" fillId="6" borderId="2" xfId="2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6" borderId="7" xfId="0" quotePrefix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3" borderId="10" xfId="0" applyFont="1" applyFill="1" applyBorder="1" applyAlignment="1">
      <alignment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12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0" fillId="2" borderId="10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" fontId="0" fillId="3" borderId="10" xfId="0" applyNumberForma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 wrapText="1"/>
    </xf>
    <xf numFmtId="164" fontId="0" fillId="5" borderId="10" xfId="0" applyNumberFormat="1" applyFill="1" applyBorder="1" applyAlignment="1">
      <alignment horizontal="center" vertical="center"/>
    </xf>
    <xf numFmtId="164" fontId="0" fillId="5" borderId="1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44" fontId="14" fillId="6" borderId="10" xfId="2" applyFont="1" applyFill="1" applyBorder="1" applyAlignment="1">
      <alignment horizontal="center" vertical="center"/>
    </xf>
    <xf numFmtId="44" fontId="14" fillId="6" borderId="12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4" fontId="0" fillId="6" borderId="2" xfId="2" applyFont="1" applyFill="1" applyBorder="1" applyAlignment="1">
      <alignment horizontal="center" vertical="center"/>
    </xf>
    <xf numFmtId="44" fontId="0" fillId="5" borderId="10" xfId="0" applyNumberFormat="1" applyFill="1" applyBorder="1" applyAlignment="1">
      <alignment horizontal="center" vertical="center"/>
    </xf>
    <xf numFmtId="44" fontId="0" fillId="5" borderId="12" xfId="0" applyNumberFormat="1" applyFill="1" applyBorder="1" applyAlignment="1">
      <alignment horizontal="center" vertical="center"/>
    </xf>
  </cellXfs>
  <cellStyles count="4">
    <cellStyle name="Currency" xfId="2" builtinId="4"/>
    <cellStyle name="K Grön" xfId="3" xr:uid="{BCBF9E41-ED1B-498E-AA31-7CB9E577267E}"/>
    <cellStyle name="K Kantlinje" xfId="1" xr:uid="{3A1D5870-1C7E-4AAD-B04C-E2446645B445}"/>
    <cellStyle name="Normal" xfId="0" builtinId="0"/>
  </cellStyles>
  <dxfs count="3">
    <dxf>
      <font>
        <b/>
        <i val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FBF6"/>
      <color rgb="FFFFFFB7"/>
      <color rgb="FFE7FDFB"/>
      <color rgb="FFFEFBDA"/>
      <color rgb="FFD5FBFA"/>
      <color rgb="FFFBFECE"/>
      <color rgb="FFFEF7CE"/>
      <color rgb="FFF9FDCF"/>
      <color rgb="FFC1F5F5"/>
      <color rgb="FFF4F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179969</xdr:colOff>
      <xdr:row>1</xdr:row>
      <xdr:rowOff>1317</xdr:rowOff>
    </xdr:from>
    <xdr:to>
      <xdr:col>3</xdr:col>
      <xdr:colOff>409405</xdr:colOff>
      <xdr:row>3</xdr:row>
      <xdr:rowOff>50290</xdr:rowOff>
    </xdr:to>
    <xdr:pic>
      <xdr:nvPicPr>
        <xdr:cNvPr id="2" name="Bildobjekt 1" descr="Havs- och vattenmyndighetens logotyp">
          <a:extLst>
            <a:ext uri="{FF2B5EF4-FFF2-40B4-BE49-F238E27FC236}">
              <a16:creationId xmlns:a16="http://schemas.microsoft.com/office/drawing/2014/main" id="{9AFDA7E4-2CC0-4FEA-82E5-9683FB4D11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365" y="187171"/>
          <a:ext cx="1576875" cy="641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"/>
  <sheetViews>
    <sheetView showGridLines="0" tabSelected="1" zoomScaleNormal="100" workbookViewId="0">
      <selection activeCell="J9" sqref="J9:L9"/>
    </sheetView>
  </sheetViews>
  <sheetFormatPr defaultRowHeight="14.4" x14ac:dyDescent="0.3"/>
  <cols>
    <col min="1" max="1" width="4.33203125" customWidth="1"/>
    <col min="2" max="2" width="9.33203125" customWidth="1"/>
    <col min="3" max="3" width="10" customWidth="1"/>
    <col min="4" max="4" width="12.6640625" customWidth="1"/>
    <col min="5" max="5" width="11.5546875" customWidth="1"/>
    <col min="6" max="6" width="8.6640625" customWidth="1"/>
    <col min="10" max="10" width="10.6640625" customWidth="1"/>
    <col min="11" max="11" width="9.5546875" customWidth="1"/>
    <col min="12" max="12" width="8" customWidth="1"/>
    <col min="13" max="13" width="6.6640625" customWidth="1"/>
    <col min="15" max="15" width="13.33203125" customWidth="1"/>
    <col min="16" max="16" width="9" customWidth="1"/>
    <col min="17" max="17" width="8.6640625" customWidth="1"/>
    <col min="23" max="23" width="10.5546875" customWidth="1"/>
  </cols>
  <sheetData>
    <row r="1" spans="1:19" x14ac:dyDescent="0.3">
      <c r="A1" s="100"/>
      <c r="B1" s="100"/>
      <c r="C1" s="100"/>
      <c r="D1" s="100"/>
    </row>
    <row r="2" spans="1:19" ht="29.1" customHeight="1" x14ac:dyDescent="0.3">
      <c r="A2" s="100"/>
      <c r="B2" s="100"/>
      <c r="C2" s="100"/>
      <c r="D2" s="100"/>
      <c r="F2" s="60" t="s">
        <v>11</v>
      </c>
      <c r="G2" s="60"/>
      <c r="H2" s="66" t="s">
        <v>15</v>
      </c>
      <c r="I2" s="67"/>
      <c r="J2" s="68"/>
      <c r="L2" s="81" t="s">
        <v>41</v>
      </c>
      <c r="M2" s="82"/>
      <c r="N2" s="82"/>
      <c r="O2" s="82"/>
      <c r="P2" s="83"/>
    </row>
    <row r="3" spans="1:19" ht="17.7" customHeight="1" x14ac:dyDescent="0.3">
      <c r="A3" s="100"/>
      <c r="B3" s="100"/>
      <c r="C3" s="100"/>
      <c r="D3" s="100"/>
      <c r="F3" s="61" t="s">
        <v>0</v>
      </c>
      <c r="G3" s="61"/>
      <c r="H3" s="90" t="s">
        <v>1</v>
      </c>
      <c r="I3" s="91"/>
      <c r="J3" s="92"/>
      <c r="L3" s="84"/>
      <c r="M3" s="85"/>
      <c r="N3" s="85"/>
      <c r="O3" s="85"/>
      <c r="P3" s="86"/>
    </row>
    <row r="4" spans="1:19" ht="17.100000000000001" customHeight="1" x14ac:dyDescent="0.3">
      <c r="A4" s="100"/>
      <c r="B4" s="100"/>
      <c r="C4" s="100"/>
      <c r="D4" s="100"/>
      <c r="F4" s="61" t="s">
        <v>2</v>
      </c>
      <c r="G4" s="61"/>
      <c r="H4" s="79" t="s">
        <v>54</v>
      </c>
      <c r="I4" s="79"/>
      <c r="J4" s="80"/>
      <c r="L4" s="87"/>
      <c r="M4" s="88"/>
      <c r="N4" s="88"/>
      <c r="O4" s="88"/>
      <c r="P4" s="89"/>
    </row>
    <row r="5" spans="1:19" x14ac:dyDescent="0.3">
      <c r="B5" s="1"/>
      <c r="C5" s="1"/>
      <c r="D5" s="1"/>
    </row>
    <row r="6" spans="1:19" ht="21" x14ac:dyDescent="0.4">
      <c r="B6" s="4" t="s">
        <v>3</v>
      </c>
      <c r="Q6" s="16"/>
    </row>
    <row r="7" spans="1:19" x14ac:dyDescent="0.3">
      <c r="Q7" s="49" t="str">
        <f>IF(SUM(COUNTIF(N31:N37, ""), COUNTIF(J9, ""), COUNTIF(M9, ""), COUNTIF(J11, ""), COUNTIF(M11, ""), COUNTIF(J13, ""), COUNTIF(N22, "")) &gt; 0, "Minst en av orangemarkerade cellerna är inte ifylld", "")</f>
        <v>Minst en av orangemarkerade cellerna är inte ifylld</v>
      </c>
      <c r="R7" s="49"/>
      <c r="S7" s="49"/>
    </row>
    <row r="8" spans="1:19" ht="18.600000000000001" customHeight="1" x14ac:dyDescent="0.3">
      <c r="B8" s="63" t="s">
        <v>16</v>
      </c>
      <c r="C8" s="64"/>
      <c r="D8" s="65"/>
      <c r="E8" s="70" t="s">
        <v>25</v>
      </c>
      <c r="F8" s="71"/>
      <c r="G8" s="72"/>
      <c r="J8" s="97" t="s">
        <v>17</v>
      </c>
      <c r="K8" s="98"/>
      <c r="L8" s="99"/>
      <c r="M8" s="97" t="s">
        <v>4</v>
      </c>
      <c r="N8" s="98"/>
      <c r="O8" s="99"/>
      <c r="Q8" s="49"/>
      <c r="R8" s="49"/>
      <c r="S8" s="49"/>
    </row>
    <row r="9" spans="1:19" ht="29.1" customHeight="1" x14ac:dyDescent="0.3">
      <c r="B9" s="69" t="s">
        <v>43</v>
      </c>
      <c r="C9" s="69"/>
      <c r="D9" s="69"/>
      <c r="E9" s="62" t="s">
        <v>44</v>
      </c>
      <c r="F9" s="62"/>
      <c r="G9" s="62"/>
      <c r="J9" s="76"/>
      <c r="K9" s="77"/>
      <c r="L9" s="78"/>
      <c r="M9" s="29"/>
      <c r="N9" s="30"/>
      <c r="O9" s="31"/>
      <c r="Q9" s="49"/>
      <c r="R9" s="49"/>
      <c r="S9" s="49"/>
    </row>
    <row r="10" spans="1:19" ht="31.2" customHeight="1" x14ac:dyDescent="0.3">
      <c r="J10" s="94" t="s">
        <v>28</v>
      </c>
      <c r="K10" s="95"/>
      <c r="L10" s="96"/>
      <c r="M10" s="93" t="s">
        <v>29</v>
      </c>
      <c r="N10" s="93"/>
      <c r="O10" s="93"/>
    </row>
    <row r="11" spans="1:19" ht="26.1" customHeight="1" x14ac:dyDescent="0.3">
      <c r="B11" s="73" t="s">
        <v>19</v>
      </c>
      <c r="C11" s="74"/>
      <c r="D11" s="75"/>
      <c r="E11" s="73" t="s">
        <v>20</v>
      </c>
      <c r="F11" s="75"/>
      <c r="J11" s="76"/>
      <c r="K11" s="77"/>
      <c r="L11" s="78"/>
      <c r="M11" s="76"/>
      <c r="N11" s="77"/>
      <c r="O11" s="78"/>
    </row>
    <row r="12" spans="1:19" ht="18" customHeight="1" x14ac:dyDescent="0.3">
      <c r="B12" s="106" t="s">
        <v>59</v>
      </c>
      <c r="C12" s="106"/>
      <c r="D12" s="106"/>
      <c r="E12" s="106" t="s">
        <v>55</v>
      </c>
      <c r="F12" s="106"/>
      <c r="J12" s="97" t="s">
        <v>32</v>
      </c>
      <c r="K12" s="98"/>
      <c r="L12" s="99"/>
    </row>
    <row r="13" spans="1:19" ht="16.2" customHeight="1" x14ac:dyDescent="0.3">
      <c r="B13" s="106"/>
      <c r="C13" s="106"/>
      <c r="D13" s="106"/>
      <c r="E13" s="106"/>
      <c r="F13" s="106"/>
      <c r="J13" s="32"/>
      <c r="K13" s="30"/>
      <c r="L13" s="31"/>
    </row>
    <row r="15" spans="1:19" ht="18" x14ac:dyDescent="0.35">
      <c r="B15" s="5" t="s">
        <v>31</v>
      </c>
    </row>
    <row r="16" spans="1:19" ht="162.75" customHeight="1" x14ac:dyDescent="0.3">
      <c r="B16" s="39" t="s">
        <v>60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9" spans="2:22" ht="18" x14ac:dyDescent="0.35">
      <c r="B19" s="5" t="s">
        <v>30</v>
      </c>
      <c r="N19" s="107" t="s">
        <v>18</v>
      </c>
      <c r="O19" s="107"/>
      <c r="P19" s="107"/>
      <c r="Q19" s="107"/>
    </row>
    <row r="21" spans="2:22" ht="20.100000000000001" customHeight="1" x14ac:dyDescent="0.3">
      <c r="B21" s="7" t="s">
        <v>5</v>
      </c>
      <c r="C21" s="36" t="s">
        <v>6</v>
      </c>
      <c r="D21" s="37"/>
      <c r="E21" s="36" t="s">
        <v>7</v>
      </c>
      <c r="F21" s="37"/>
      <c r="G21" s="8" t="s">
        <v>8</v>
      </c>
      <c r="H21" s="8"/>
      <c r="I21" s="8"/>
      <c r="J21" s="8"/>
      <c r="K21" s="8"/>
      <c r="L21" s="36" t="s">
        <v>26</v>
      </c>
      <c r="M21" s="37"/>
      <c r="N21" s="18" t="s">
        <v>21</v>
      </c>
      <c r="O21" s="18"/>
      <c r="P21" s="18" t="s">
        <v>9</v>
      </c>
      <c r="Q21" s="18"/>
      <c r="R21" s="18" t="s">
        <v>22</v>
      </c>
      <c r="S21" s="18"/>
      <c r="T21" s="18"/>
      <c r="U21" s="18"/>
    </row>
    <row r="22" spans="2:22" ht="121.2" customHeight="1" x14ac:dyDescent="0.3">
      <c r="B22" s="12" t="s">
        <v>45</v>
      </c>
      <c r="C22" s="47" t="s">
        <v>47</v>
      </c>
      <c r="D22" s="48"/>
      <c r="E22" s="42" t="s">
        <v>46</v>
      </c>
      <c r="F22" s="43"/>
      <c r="G22" s="33" t="s">
        <v>56</v>
      </c>
      <c r="H22" s="34"/>
      <c r="I22" s="34"/>
      <c r="J22" s="34"/>
      <c r="K22" s="35"/>
      <c r="L22" s="55">
        <v>1800</v>
      </c>
      <c r="M22" s="56"/>
      <c r="N22" s="108"/>
      <c r="O22" s="108"/>
      <c r="P22" s="109">
        <f>IFERROR(IF(C22="TRUE",N22,N22*L22),"")</f>
        <v>0</v>
      </c>
      <c r="Q22" s="110"/>
      <c r="R22" s="57"/>
      <c r="S22" s="57"/>
      <c r="T22" s="57"/>
      <c r="U22" s="57"/>
    </row>
    <row r="23" spans="2:22" ht="5.0999999999999996" customHeight="1" x14ac:dyDescent="0.3">
      <c r="C23" s="3"/>
      <c r="D23" s="3"/>
      <c r="E23" s="3"/>
      <c r="F23" s="3"/>
      <c r="P23" s="6"/>
      <c r="Q23" s="6"/>
    </row>
    <row r="24" spans="2:22" ht="25.2" customHeight="1" x14ac:dyDescent="0.3">
      <c r="M24" s="53" t="s">
        <v>10</v>
      </c>
      <c r="N24" s="53"/>
      <c r="O24" s="54"/>
      <c r="P24" s="58">
        <f>SUM(P22:Q22)</f>
        <v>0</v>
      </c>
      <c r="Q24" s="59"/>
    </row>
    <row r="28" spans="2:22" ht="18" x14ac:dyDescent="0.35">
      <c r="B28" s="5" t="s">
        <v>27</v>
      </c>
      <c r="N28" s="5" t="s">
        <v>13</v>
      </c>
    </row>
    <row r="30" spans="2:22" ht="36.6" customHeight="1" x14ac:dyDescent="0.3">
      <c r="B30" s="28" t="s">
        <v>6</v>
      </c>
      <c r="C30" s="28"/>
      <c r="D30" s="9" t="s">
        <v>14</v>
      </c>
      <c r="E30" s="18" t="s">
        <v>12</v>
      </c>
      <c r="F30" s="18"/>
      <c r="G30" s="18"/>
      <c r="H30" s="18"/>
      <c r="I30" s="18"/>
      <c r="J30" s="18"/>
      <c r="K30" s="18"/>
      <c r="L30" s="36" t="s">
        <v>33</v>
      </c>
      <c r="M30" s="37"/>
      <c r="N30" s="28" t="s">
        <v>23</v>
      </c>
      <c r="O30" s="18"/>
      <c r="P30" s="14" t="s">
        <v>40</v>
      </c>
      <c r="Q30" s="28" t="s">
        <v>24</v>
      </c>
      <c r="R30" s="28"/>
      <c r="S30" s="28"/>
      <c r="T30" s="28"/>
      <c r="U30" s="28"/>
      <c r="V30" s="28"/>
    </row>
    <row r="31" spans="2:22" s="10" customFormat="1" ht="34.200000000000003" customHeight="1" x14ac:dyDescent="0.3">
      <c r="B31" s="25" t="s">
        <v>47</v>
      </c>
      <c r="C31" s="25"/>
      <c r="D31" s="11" t="s">
        <v>48</v>
      </c>
      <c r="E31" s="19" t="s">
        <v>53</v>
      </c>
      <c r="F31" s="19"/>
      <c r="G31" s="19"/>
      <c r="H31" s="19"/>
      <c r="I31" s="19"/>
      <c r="J31" s="19"/>
      <c r="K31" s="19"/>
      <c r="L31" s="26" t="s">
        <v>65</v>
      </c>
      <c r="M31" s="27"/>
      <c r="N31" s="24"/>
      <c r="O31" s="24"/>
      <c r="P31" s="17" t="str">
        <f t="shared" ref="P31:P37" si="0">IF(N31="Ja",L31," ")</f>
        <v xml:space="preserve"> </v>
      </c>
      <c r="Q31" s="50"/>
      <c r="R31" s="51"/>
      <c r="S31" s="51"/>
      <c r="T31" s="51"/>
      <c r="U31" s="51"/>
      <c r="V31" s="52"/>
    </row>
    <row r="32" spans="2:22" s="10" customFormat="1" ht="34.200000000000003" customHeight="1" x14ac:dyDescent="0.3">
      <c r="B32" s="25" t="s">
        <v>47</v>
      </c>
      <c r="C32" s="25"/>
      <c r="D32" s="11" t="s">
        <v>48</v>
      </c>
      <c r="E32" s="38" t="s">
        <v>50</v>
      </c>
      <c r="F32" s="38"/>
      <c r="G32" s="38"/>
      <c r="H32" s="38"/>
      <c r="I32" s="38"/>
      <c r="J32" s="38"/>
      <c r="K32" s="38"/>
      <c r="L32" s="26" t="s">
        <v>65</v>
      </c>
      <c r="M32" s="27"/>
      <c r="N32" s="24"/>
      <c r="O32" s="24"/>
      <c r="P32" s="17" t="str">
        <f t="shared" si="0"/>
        <v xml:space="preserve"> </v>
      </c>
      <c r="Q32" s="50"/>
      <c r="R32" s="51"/>
      <c r="S32" s="51"/>
      <c r="T32" s="51"/>
      <c r="U32" s="51"/>
      <c r="V32" s="52"/>
    </row>
    <row r="33" spans="2:22" s="10" customFormat="1" ht="34.200000000000003" customHeight="1" x14ac:dyDescent="0.3">
      <c r="B33" s="25" t="s">
        <v>47</v>
      </c>
      <c r="C33" s="25"/>
      <c r="D33" s="11" t="s">
        <v>48</v>
      </c>
      <c r="E33" s="38" t="s">
        <v>51</v>
      </c>
      <c r="F33" s="38"/>
      <c r="G33" s="38"/>
      <c r="H33" s="38"/>
      <c r="I33" s="38"/>
      <c r="J33" s="38"/>
      <c r="K33" s="38"/>
      <c r="L33" s="26" t="s">
        <v>65</v>
      </c>
      <c r="M33" s="27"/>
      <c r="N33" s="24"/>
      <c r="O33" s="24"/>
      <c r="P33" s="17" t="str">
        <f t="shared" si="0"/>
        <v xml:space="preserve"> </v>
      </c>
      <c r="Q33" s="50"/>
      <c r="R33" s="51"/>
      <c r="S33" s="51"/>
      <c r="T33" s="51"/>
      <c r="U33" s="51"/>
      <c r="V33" s="52"/>
    </row>
    <row r="34" spans="2:22" s="10" customFormat="1" ht="44.4" customHeight="1" x14ac:dyDescent="0.3">
      <c r="B34" s="25" t="s">
        <v>47</v>
      </c>
      <c r="C34" s="25"/>
      <c r="D34" s="11" t="s">
        <v>48</v>
      </c>
      <c r="E34" s="38" t="s">
        <v>58</v>
      </c>
      <c r="F34" s="38"/>
      <c r="G34" s="38"/>
      <c r="H34" s="38"/>
      <c r="I34" s="38"/>
      <c r="J34" s="38"/>
      <c r="K34" s="38"/>
      <c r="L34" s="26" t="s">
        <v>65</v>
      </c>
      <c r="M34" s="27"/>
      <c r="N34" s="24"/>
      <c r="O34" s="24"/>
      <c r="P34" s="17" t="str">
        <f t="shared" si="0"/>
        <v xml:space="preserve"> </v>
      </c>
      <c r="Q34" s="50"/>
      <c r="R34" s="51"/>
      <c r="S34" s="51"/>
      <c r="T34" s="51"/>
      <c r="U34" s="51"/>
      <c r="V34" s="52"/>
    </row>
    <row r="35" spans="2:22" s="10" customFormat="1" ht="34.200000000000003" customHeight="1" x14ac:dyDescent="0.3">
      <c r="B35" s="25" t="s">
        <v>47</v>
      </c>
      <c r="C35" s="25"/>
      <c r="D35" s="11" t="s">
        <v>49</v>
      </c>
      <c r="E35" s="38" t="s">
        <v>52</v>
      </c>
      <c r="F35" s="38"/>
      <c r="G35" s="38"/>
      <c r="H35" s="38"/>
      <c r="I35" s="38"/>
      <c r="J35" s="38"/>
      <c r="K35" s="38"/>
      <c r="L35" s="26">
        <v>10</v>
      </c>
      <c r="M35" s="27"/>
      <c r="N35" s="24"/>
      <c r="O35" s="24"/>
      <c r="P35" s="17" t="str">
        <f t="shared" si="0"/>
        <v xml:space="preserve"> </v>
      </c>
      <c r="Q35" s="50"/>
      <c r="R35" s="51"/>
      <c r="S35" s="51"/>
      <c r="T35" s="51"/>
      <c r="U35" s="51"/>
      <c r="V35" s="52"/>
    </row>
    <row r="36" spans="2:22" s="10" customFormat="1" ht="49.5" customHeight="1" x14ac:dyDescent="0.3">
      <c r="B36" s="26" t="s">
        <v>47</v>
      </c>
      <c r="C36" s="27"/>
      <c r="D36" s="11" t="s">
        <v>49</v>
      </c>
      <c r="E36" s="44" t="s">
        <v>57</v>
      </c>
      <c r="F36" s="45"/>
      <c r="G36" s="45"/>
      <c r="H36" s="45"/>
      <c r="I36" s="45"/>
      <c r="J36" s="45"/>
      <c r="K36" s="46"/>
      <c r="L36" s="26">
        <v>10</v>
      </c>
      <c r="M36" s="27"/>
      <c r="N36" s="104"/>
      <c r="O36" s="105"/>
      <c r="P36" s="17" t="str">
        <f t="shared" si="0"/>
        <v xml:space="preserve"> </v>
      </c>
      <c r="Q36" s="101"/>
      <c r="R36" s="102"/>
      <c r="S36" s="102"/>
      <c r="T36" s="102"/>
      <c r="U36" s="102"/>
      <c r="V36" s="103"/>
    </row>
    <row r="37" spans="2:22" s="10" customFormat="1" ht="50.4" customHeight="1" x14ac:dyDescent="0.3">
      <c r="B37" s="25" t="s">
        <v>47</v>
      </c>
      <c r="C37" s="25"/>
      <c r="D37" s="11" t="s">
        <v>48</v>
      </c>
      <c r="E37" s="44" t="s">
        <v>64</v>
      </c>
      <c r="F37" s="45"/>
      <c r="G37" s="45"/>
      <c r="H37" s="45"/>
      <c r="I37" s="45"/>
      <c r="J37" s="45"/>
      <c r="K37" s="46"/>
      <c r="L37" s="26" t="s">
        <v>65</v>
      </c>
      <c r="M37" s="27"/>
      <c r="N37" s="24"/>
      <c r="O37" s="24"/>
      <c r="P37" s="17" t="str">
        <f t="shared" si="0"/>
        <v xml:space="preserve"> </v>
      </c>
      <c r="Q37" s="50"/>
      <c r="R37" s="51"/>
      <c r="S37" s="51"/>
      <c r="T37" s="51"/>
      <c r="U37" s="51"/>
      <c r="V37" s="52"/>
    </row>
    <row r="38" spans="2:22" x14ac:dyDescent="0.3">
      <c r="B38" s="2"/>
      <c r="C38" s="2"/>
      <c r="D38" s="2"/>
      <c r="E38" s="2"/>
      <c r="L38" s="13"/>
      <c r="M38" s="13"/>
    </row>
    <row r="39" spans="2:22" x14ac:dyDescent="0.3">
      <c r="B39" s="2"/>
      <c r="C39" s="2"/>
      <c r="D39" s="2"/>
      <c r="E39" s="2"/>
      <c r="M39" s="23" t="s">
        <v>42</v>
      </c>
      <c r="N39" s="23"/>
      <c r="O39" s="23"/>
      <c r="P39" s="15">
        <f>SUM(P31:P37)</f>
        <v>0</v>
      </c>
    </row>
    <row r="40" spans="2:22" x14ac:dyDescent="0.3">
      <c r="B40" s="2"/>
      <c r="C40" s="2"/>
      <c r="D40" s="2"/>
      <c r="E40" s="2"/>
    </row>
    <row r="42" spans="2:22" ht="18" x14ac:dyDescent="0.35">
      <c r="B42" s="5" t="s">
        <v>34</v>
      </c>
    </row>
    <row r="43" spans="2:22" ht="36.6" customHeight="1" x14ac:dyDescent="0.3">
      <c r="B43" s="20" t="s">
        <v>61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/>
    </row>
    <row r="46" spans="2:22" ht="18" x14ac:dyDescent="0.35">
      <c r="B46" s="5" t="s">
        <v>35</v>
      </c>
    </row>
    <row r="47" spans="2:22" ht="308.25" customHeight="1" x14ac:dyDescent="0.3">
      <c r="B47" s="20" t="s">
        <v>62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2"/>
    </row>
    <row r="50" spans="2:14" ht="18" x14ac:dyDescent="0.35">
      <c r="B50" s="5" t="s">
        <v>36</v>
      </c>
    </row>
    <row r="51" spans="2:14" ht="51.6" customHeight="1" x14ac:dyDescent="0.3">
      <c r="B51" s="20" t="s">
        <v>63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2"/>
    </row>
    <row r="54" spans="2:14" ht="18" x14ac:dyDescent="0.35">
      <c r="B54" s="5" t="s">
        <v>37</v>
      </c>
    </row>
    <row r="55" spans="2:14" ht="52.2" customHeight="1" x14ac:dyDescent="0.3">
      <c r="B55" s="20" t="s">
        <v>66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2"/>
    </row>
    <row r="58" spans="2:14" ht="18" x14ac:dyDescent="0.35">
      <c r="B58" s="5" t="s">
        <v>38</v>
      </c>
    </row>
    <row r="59" spans="2:14" ht="91.5" customHeight="1" x14ac:dyDescent="0.3">
      <c r="B59" s="20" t="s">
        <v>67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2"/>
    </row>
    <row r="62" spans="2:14" ht="18" x14ac:dyDescent="0.35">
      <c r="B62" s="5" t="s">
        <v>39</v>
      </c>
    </row>
    <row r="63" spans="2:14" ht="146.1" customHeight="1" x14ac:dyDescent="0.3">
      <c r="B63" s="20" t="s">
        <v>68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2"/>
    </row>
  </sheetData>
  <mergeCells count="91">
    <mergeCell ref="Q36:V36"/>
    <mergeCell ref="N36:O36"/>
    <mergeCell ref="J12:L12"/>
    <mergeCell ref="E12:F13"/>
    <mergeCell ref="B12:D13"/>
    <mergeCell ref="B36:C36"/>
    <mergeCell ref="E36:K36"/>
    <mergeCell ref="L36:M36"/>
    <mergeCell ref="Q33:V33"/>
    <mergeCell ref="N19:Q19"/>
    <mergeCell ref="N21:O21"/>
    <mergeCell ref="P21:Q21"/>
    <mergeCell ref="N22:O22"/>
    <mergeCell ref="P22:Q22"/>
    <mergeCell ref="N31:O31"/>
    <mergeCell ref="N30:O30"/>
    <mergeCell ref="H2:J2"/>
    <mergeCell ref="B9:D9"/>
    <mergeCell ref="E8:G8"/>
    <mergeCell ref="B11:D11"/>
    <mergeCell ref="E11:F11"/>
    <mergeCell ref="J9:L9"/>
    <mergeCell ref="J11:L11"/>
    <mergeCell ref="H4:J4"/>
    <mergeCell ref="L2:P4"/>
    <mergeCell ref="H3:J3"/>
    <mergeCell ref="M11:O11"/>
    <mergeCell ref="M10:O10"/>
    <mergeCell ref="J10:L10"/>
    <mergeCell ref="M8:O8"/>
    <mergeCell ref="J8:L8"/>
    <mergeCell ref="A1:D4"/>
    <mergeCell ref="F2:G2"/>
    <mergeCell ref="F3:G3"/>
    <mergeCell ref="F4:G4"/>
    <mergeCell ref="E9:G9"/>
    <mergeCell ref="B8:D8"/>
    <mergeCell ref="M24:O24"/>
    <mergeCell ref="L21:M21"/>
    <mergeCell ref="L22:M22"/>
    <mergeCell ref="R21:U21"/>
    <mergeCell ref="R22:U22"/>
    <mergeCell ref="P24:Q24"/>
    <mergeCell ref="C22:D22"/>
    <mergeCell ref="Q7:S9"/>
    <mergeCell ref="N37:O37"/>
    <mergeCell ref="B30:C30"/>
    <mergeCell ref="B31:C31"/>
    <mergeCell ref="B32:C32"/>
    <mergeCell ref="N32:O32"/>
    <mergeCell ref="N33:O33"/>
    <mergeCell ref="L30:M30"/>
    <mergeCell ref="Q34:V34"/>
    <mergeCell ref="Q35:V35"/>
    <mergeCell ref="Q37:V37"/>
    <mergeCell ref="L34:M34"/>
    <mergeCell ref="L35:M35"/>
    <mergeCell ref="Q31:V31"/>
    <mergeCell ref="Q32:V32"/>
    <mergeCell ref="Q30:V30"/>
    <mergeCell ref="M9:O9"/>
    <mergeCell ref="J13:L13"/>
    <mergeCell ref="B35:C35"/>
    <mergeCell ref="B33:C33"/>
    <mergeCell ref="B34:C34"/>
    <mergeCell ref="G22:K22"/>
    <mergeCell ref="C21:D21"/>
    <mergeCell ref="E21:F21"/>
    <mergeCell ref="E32:K32"/>
    <mergeCell ref="E33:K33"/>
    <mergeCell ref="E34:K34"/>
    <mergeCell ref="E35:K35"/>
    <mergeCell ref="B16:N16"/>
    <mergeCell ref="N34:O34"/>
    <mergeCell ref="E22:F22"/>
    <mergeCell ref="E30:K30"/>
    <mergeCell ref="E31:K31"/>
    <mergeCell ref="B55:N55"/>
    <mergeCell ref="B59:N59"/>
    <mergeCell ref="B63:N63"/>
    <mergeCell ref="M39:O39"/>
    <mergeCell ref="N35:O35"/>
    <mergeCell ref="B43:N43"/>
    <mergeCell ref="B47:N47"/>
    <mergeCell ref="B51:N51"/>
    <mergeCell ref="B37:C37"/>
    <mergeCell ref="L37:M37"/>
    <mergeCell ref="E37:K37"/>
    <mergeCell ref="L31:M31"/>
    <mergeCell ref="L32:M32"/>
    <mergeCell ref="L33:M33"/>
  </mergeCells>
  <conditionalFormatting sqref="N31:P35 N36 P36 N37:P37">
    <cfRule type="cellIs" dxfId="2" priority="2" operator="equal">
      <formula>"Nej"</formula>
    </cfRule>
    <cfRule type="cellIs" dxfId="1" priority="3" operator="equal">
      <formula>"Ja"</formula>
    </cfRule>
  </conditionalFormatting>
  <conditionalFormatting sqref="Q7:S9">
    <cfRule type="cellIs" dxfId="0" priority="1" operator="equal">
      <formula>"Minst en av orangemarkerade cellerna är inte ifylld"</formula>
    </cfRule>
  </conditionalFormatting>
  <dataValidations count="4">
    <dataValidation type="list" allowBlank="1" showInputMessage="1" showErrorMessage="1" sqref="N31:N37 O31:O35 O37" xr:uid="{1C6B9C1A-F114-4D72-A274-44ADAAEACDAF}">
      <formula1>"Ja,Nej"</formula1>
    </dataValidation>
    <dataValidation type="list" allowBlank="1" showInputMessage="1" showErrorMessage="1" sqref="D31:D37" xr:uid="{26A28841-65D1-4714-9106-F2C11F0719DC}">
      <formula1>"Ska,Bör"</formula1>
    </dataValidation>
    <dataValidation type="list" allowBlank="1" showInputMessage="1" showErrorMessage="1" sqref="B31:B37 C31:C35 C37" xr:uid="{20076EAA-A9AD-47B1-B342-F0C4BCB9329F}">
      <formula1>$C$22:$C$22</formula1>
    </dataValidation>
    <dataValidation type="list" allowBlank="1" showInputMessage="1" showErrorMessage="1" sqref="E22:F22" xr:uid="{2A43688A-9B89-4226-956F-01B2EB450294}">
      <formula1>"Nivå 1,Nivå 2,Nivå 3,Nivå 4,Nivå 5"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Avropsförfrågan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Fernandez Mañas</dc:creator>
  <cp:lastModifiedBy>Nilsson Emmy (Consultant)</cp:lastModifiedBy>
  <dcterms:created xsi:type="dcterms:W3CDTF">2015-06-05T18:19:34Z</dcterms:created>
  <dcterms:modified xsi:type="dcterms:W3CDTF">2026-05-04T13:14:08Z</dcterms:modified>
</cp:coreProperties>
</file>